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7.193\share\08　勉強会等支援関連\01　申請要領・様式等\【勉強会】申請\"/>
    </mc:Choice>
  </mc:AlternateContent>
  <workbookProtection workbookPassword="8DCC" lockStructure="1"/>
  <bookViews>
    <workbookView xWindow="0" yWindow="0" windowWidth="28800" windowHeight="12450"/>
  </bookViews>
  <sheets>
    <sheet name="個票" sheetId="1" r:id="rId1"/>
    <sheet name="個票 (2)" sheetId="2" r:id="rId2"/>
    <sheet name="個票 (3)" sheetId="3" r:id="rId3"/>
    <sheet name="アンケート" sheetId="6" r:id="rId4"/>
    <sheet name="data" sheetId="4" state="hidden" r:id="rId5"/>
  </sheets>
  <definedNames>
    <definedName name="_xlnm.Print_Area" localSheetId="3">アンケート!$A$1:$U$32</definedName>
    <definedName name="_xlnm.Print_Area" localSheetId="0">個票!$A$1:$V$46</definedName>
    <definedName name="_xlnm.Print_Area" localSheetId="1">'個票 (2)'!$A$1:$U$49</definedName>
    <definedName name="_xlnm.Print_Area" localSheetId="2">'個票 (3)'!$A$1:$U$48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Z7" i="4" l="1"/>
  <c r="Y7" i="4"/>
  <c r="AA7" i="4" l="1"/>
  <c r="AB7" i="4"/>
  <c r="S7" i="4"/>
  <c r="Q7" i="4"/>
  <c r="O7" i="4"/>
  <c r="N7" i="4"/>
  <c r="M7" i="4"/>
  <c r="L7" i="4"/>
  <c r="G45" i="1" l="1"/>
  <c r="Q36" i="1"/>
  <c r="U7" i="4" s="1"/>
  <c r="S7" i="6" l="1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4" i="6"/>
  <c r="J30" i="1" l="1"/>
  <c r="J31" i="1" s="1"/>
  <c r="L37" i="1" l="1"/>
  <c r="L35" i="1"/>
  <c r="F7" i="4"/>
  <c r="E7" i="4"/>
  <c r="Q35" i="1" l="1"/>
  <c r="T7" i="4" s="1"/>
  <c r="P7" i="4"/>
  <c r="Q37" i="1"/>
  <c r="V7" i="4" s="1"/>
  <c r="R7" i="4"/>
  <c r="G7" i="4"/>
  <c r="I7" i="4"/>
  <c r="H7" i="4"/>
  <c r="D7" i="4"/>
  <c r="C7" i="4"/>
  <c r="A7" i="4"/>
  <c r="Q38" i="1" l="1"/>
  <c r="Q40" i="1" s="1"/>
  <c r="X7" i="4" s="1"/>
  <c r="J7" i="4"/>
  <c r="K7" i="4"/>
  <c r="W7" i="4" l="1"/>
</calcChain>
</file>

<file path=xl/sharedStrings.xml><?xml version="1.0" encoding="utf-8"?>
<sst xmlns="http://schemas.openxmlformats.org/spreadsheetml/2006/main" count="144" uniqueCount="109">
  <si>
    <t>申請番号：</t>
    <phoneticPr fontId="2"/>
  </si>
  <si>
    <t>地域の工務店等の勉強会等に対する支援</t>
    <phoneticPr fontId="2"/>
  </si>
  <si>
    <t>実施報告書（個票）</t>
    <rPh sb="6" eb="7">
      <t>コ</t>
    </rPh>
    <rPh sb="7" eb="8">
      <t>ヒョウ</t>
    </rPh>
    <phoneticPr fontId="2"/>
  </si>
  <si>
    <t>報告番号：</t>
    <rPh sb="0" eb="2">
      <t>ホウコク</t>
    </rPh>
    <rPh sb="2" eb="4">
      <t>バンゴウ</t>
    </rPh>
    <phoneticPr fontId="2"/>
  </si>
  <si>
    <t>（開催番号：</t>
    <rPh sb="1" eb="3">
      <t>カイサイ</t>
    </rPh>
    <rPh sb="3" eb="5">
      <t>バンゴウ</t>
    </rPh>
    <phoneticPr fontId="2"/>
  </si>
  <si>
    <t>）</t>
    <phoneticPr fontId="2"/>
  </si>
  <si>
    <t>（1）勉強会等の概要報告</t>
    <rPh sb="3" eb="5">
      <t>ベンキョウ</t>
    </rPh>
    <rPh sb="5" eb="7">
      <t>カイトウ</t>
    </rPh>
    <rPh sb="8" eb="10">
      <t>ガイヨウ</t>
    </rPh>
    <rPh sb="10" eb="12">
      <t>ホウコク</t>
    </rPh>
    <phoneticPr fontId="2"/>
  </si>
  <si>
    <t>参加人数</t>
    <rPh sb="0" eb="2">
      <t>サンカ</t>
    </rPh>
    <rPh sb="2" eb="4">
      <t>ニンズウ</t>
    </rPh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</si>
  <si>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</si>
  <si>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</si>
  <si>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</si>
  <si>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開始時刻</t>
    <rPh sb="0" eb="2">
      <t>カイシ</t>
    </rPh>
    <rPh sb="2" eb="4">
      <t>ジコク</t>
    </rPh>
    <phoneticPr fontId="2"/>
  </si>
  <si>
    <r>
      <t>終了時刻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シュウリョウ</t>
    </rPh>
    <rPh sb="2" eb="4">
      <t>ジコク</t>
    </rPh>
    <phoneticPr fontId="2"/>
  </si>
  <si>
    <r>
      <t>勉強会の所要時間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ベンキョウ</t>
    </rPh>
    <rPh sb="2" eb="3">
      <t>カイ</t>
    </rPh>
    <rPh sb="4" eb="6">
      <t>ショヨウ</t>
    </rPh>
    <rPh sb="6" eb="8">
      <t>ジカン</t>
    </rPh>
    <phoneticPr fontId="2"/>
  </si>
  <si>
    <t>会場</t>
    <rPh sb="0" eb="2">
      <t>カイジョウ</t>
    </rPh>
    <phoneticPr fontId="2"/>
  </si>
  <si>
    <t>建物名</t>
    <rPh sb="0" eb="2">
      <t>タテモノ</t>
    </rPh>
    <rPh sb="2" eb="3">
      <t>メイ</t>
    </rPh>
    <phoneticPr fontId="2"/>
  </si>
  <si>
    <t>会議室名</t>
    <rPh sb="0" eb="3">
      <t>カイギシツ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</si>
  <si>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</si>
  <si>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</si>
  <si>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</si>
  <si>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（2）請求額内訳</t>
    <rPh sb="3" eb="5">
      <t>セイキュウ</t>
    </rPh>
    <rPh sb="5" eb="6">
      <t>ガク</t>
    </rPh>
    <rPh sb="6" eb="8">
      <t>ウチワケ</t>
    </rPh>
    <phoneticPr fontId="2"/>
  </si>
  <si>
    <t>・按分比率の算定</t>
    <rPh sb="1" eb="3">
      <t>アンブン</t>
    </rPh>
    <rPh sb="3" eb="5">
      <t>ヒリツ</t>
    </rPh>
    <rPh sb="6" eb="8">
      <t>サンテイ</t>
    </rPh>
    <phoneticPr fontId="2"/>
  </si>
  <si>
    <t>共催会議等の有無</t>
    <rPh sb="0" eb="2">
      <t>キョウサイ</t>
    </rPh>
    <rPh sb="2" eb="4">
      <t>カイギ</t>
    </rPh>
    <rPh sb="4" eb="5">
      <t>ナド</t>
    </rPh>
    <rPh sb="6" eb="8">
      <t>ウム</t>
    </rPh>
    <phoneticPr fontId="2"/>
  </si>
  <si>
    <t>あり</t>
    <phoneticPr fontId="2"/>
  </si>
  <si>
    <t>なし</t>
    <phoneticPr fontId="2"/>
  </si>
  <si>
    <t>①勉強会等の所要時間</t>
    <rPh sb="1" eb="3">
      <t>ベンキョウ</t>
    </rPh>
    <rPh sb="3" eb="4">
      <t>カイ</t>
    </rPh>
    <rPh sb="4" eb="5">
      <t>トウ</t>
    </rPh>
    <rPh sb="6" eb="8">
      <t>ショヨウ</t>
    </rPh>
    <rPh sb="8" eb="10">
      <t>ジカン</t>
    </rPh>
    <phoneticPr fontId="2"/>
  </si>
  <si>
    <t>③合計（①＋②）</t>
    <rPh sb="1" eb="3">
      <t>ゴウケイ</t>
    </rPh>
    <phoneticPr fontId="2"/>
  </si>
  <si>
    <t>按分比率（％）※小数点以下切り捨て
（①/③）</t>
    <rPh sb="0" eb="2">
      <t>アンブン</t>
    </rPh>
    <rPh sb="2" eb="4">
      <t>ヒリツ</t>
    </rPh>
    <rPh sb="8" eb="11">
      <t>ショウスウテン</t>
    </rPh>
    <rPh sb="11" eb="13">
      <t>イカ</t>
    </rPh>
    <rPh sb="13" eb="14">
      <t>キ</t>
    </rPh>
    <rPh sb="15" eb="16">
      <t>ス</t>
    </rPh>
    <phoneticPr fontId="2"/>
  </si>
  <si>
    <t>按分比率（％）</t>
    <rPh sb="0" eb="2">
      <t>アンブン</t>
    </rPh>
    <rPh sb="2" eb="4">
      <t>ヒリツ</t>
    </rPh>
    <phoneticPr fontId="2"/>
  </si>
  <si>
    <t>②印刷製本費</t>
    <rPh sb="1" eb="3">
      <t>インサツ</t>
    </rPh>
    <rPh sb="3" eb="5">
      <t>セイホン</t>
    </rPh>
    <rPh sb="5" eb="6">
      <t>ヒ</t>
    </rPh>
    <phoneticPr fontId="2"/>
  </si>
  <si>
    <t>―</t>
    <phoneticPr fontId="2"/>
  </si>
  <si>
    <t>③講師交通費</t>
    <rPh sb="1" eb="3">
      <t>コウシ</t>
    </rPh>
    <rPh sb="3" eb="6">
      <t>コウツウヒ</t>
    </rPh>
    <phoneticPr fontId="2"/>
  </si>
  <si>
    <t>合計</t>
    <rPh sb="0" eb="2">
      <t>ゴウケイ</t>
    </rPh>
    <phoneticPr fontId="2"/>
  </si>
  <si>
    <t>（3）実施内容の確認</t>
    <rPh sb="3" eb="5">
      <t>ジッシ</t>
    </rPh>
    <rPh sb="5" eb="7">
      <t>ナイヨウ</t>
    </rPh>
    <rPh sb="8" eb="10">
      <t>カクニン</t>
    </rPh>
    <phoneticPr fontId="2"/>
  </si>
  <si>
    <t>・実施状況の写真（勉強会等の全体的な様子の分かる写真2枚を貼り付け）</t>
    <rPh sb="1" eb="3">
      <t>ジッシ</t>
    </rPh>
    <rPh sb="3" eb="5">
      <t>ジョウキョウ</t>
    </rPh>
    <rPh sb="6" eb="8">
      <t>シャシン</t>
    </rPh>
    <rPh sb="9" eb="11">
      <t>ベンキョウ</t>
    </rPh>
    <rPh sb="11" eb="13">
      <t>カイトウ</t>
    </rPh>
    <rPh sb="14" eb="17">
      <t>ゼンタイテキ</t>
    </rPh>
    <rPh sb="18" eb="20">
      <t>ヨウス</t>
    </rPh>
    <rPh sb="21" eb="22">
      <t>ワ</t>
    </rPh>
    <rPh sb="24" eb="26">
      <t>シャシン</t>
    </rPh>
    <rPh sb="27" eb="28">
      <t>マイ</t>
    </rPh>
    <rPh sb="29" eb="30">
      <t>ハ</t>
    </rPh>
    <rPh sb="31" eb="32">
      <t>ツ</t>
    </rPh>
    <phoneticPr fontId="2"/>
  </si>
  <si>
    <t>○会場前方からの写真</t>
    <rPh sb="1" eb="3">
      <t>カイジョウ</t>
    </rPh>
    <rPh sb="3" eb="5">
      <t>ゼンポウ</t>
    </rPh>
    <rPh sb="8" eb="10">
      <t>シャシン</t>
    </rPh>
    <phoneticPr fontId="2"/>
  </si>
  <si>
    <t>○会場後方からの写真</t>
    <rPh sb="1" eb="3">
      <t>カイジョウ</t>
    </rPh>
    <rPh sb="3" eb="5">
      <t>コウホウ</t>
    </rPh>
    <rPh sb="8" eb="10">
      <t>シャシン</t>
    </rPh>
    <phoneticPr fontId="2"/>
  </si>
  <si>
    <t>（4）領収書貼り付け欄</t>
    <rPh sb="3" eb="6">
      <t>リョウシュウショ</t>
    </rPh>
    <rPh sb="6" eb="7">
      <t>ハ</t>
    </rPh>
    <rPh sb="8" eb="9">
      <t>ツ</t>
    </rPh>
    <rPh sb="10" eb="11">
      <t>ラン</t>
    </rPh>
    <phoneticPr fontId="2"/>
  </si>
  <si>
    <t>※貼り付けた領収書に○をつけてください。</t>
    <rPh sb="1" eb="2">
      <t>ハ</t>
    </rPh>
    <rPh sb="3" eb="4">
      <t>ツ</t>
    </rPh>
    <rPh sb="6" eb="9">
      <t>リョウシュウショ</t>
    </rPh>
    <phoneticPr fontId="2"/>
  </si>
  <si>
    <t>会場費</t>
    <rPh sb="0" eb="2">
      <t>カイジョウ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</si>
  <si>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</si>
  <si>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講師交通費</t>
    <rPh sb="0" eb="2">
      <t>コウシ</t>
    </rPh>
    <rPh sb="2" eb="5">
      <t>コウツウヒ</t>
    </rPh>
    <phoneticPr fontId="2"/>
  </si>
  <si>
    <t>（分）</t>
    <rPh sb="1" eb="2">
      <t>フン</t>
    </rPh>
    <phoneticPr fontId="2"/>
  </si>
  <si>
    <t>申請番号</t>
    <rPh sb="0" eb="2">
      <t>シンセイ</t>
    </rPh>
    <rPh sb="2" eb="4">
      <t>バンゴウ</t>
    </rPh>
    <phoneticPr fontId="2"/>
  </si>
  <si>
    <t>報告番号</t>
    <rPh sb="0" eb="2">
      <t>ホウコク</t>
    </rPh>
    <rPh sb="2" eb="4">
      <t>バンゴウ</t>
    </rPh>
    <phoneticPr fontId="2"/>
  </si>
  <si>
    <t>開催番号</t>
    <rPh sb="0" eb="2">
      <t>カイサイ</t>
    </rPh>
    <rPh sb="2" eb="4">
      <t>バンゴウ</t>
    </rPh>
    <phoneticPr fontId="2"/>
  </si>
  <si>
    <t>(1)勉強会等の概要報告</t>
    <rPh sb="3" eb="6">
      <t>ベンキョウカイ</t>
    </rPh>
    <rPh sb="6" eb="7">
      <t>トウ</t>
    </rPh>
    <rPh sb="8" eb="10">
      <t>ガイヨウ</t>
    </rPh>
    <rPh sb="10" eb="12">
      <t>ホウコク</t>
    </rPh>
    <phoneticPr fontId="2"/>
  </si>
  <si>
    <t>(2)請求額内訳</t>
    <rPh sb="3" eb="6">
      <t>セイキュウガク</t>
    </rPh>
    <rPh sb="6" eb="8">
      <t>ウチワケ</t>
    </rPh>
    <phoneticPr fontId="2"/>
  </si>
  <si>
    <t>按分比率の算定</t>
    <rPh sb="0" eb="2">
      <t>アンブン</t>
    </rPh>
    <rPh sb="2" eb="4">
      <t>ヒリツ</t>
    </rPh>
    <rPh sb="5" eb="7">
      <t>サンテイ</t>
    </rPh>
    <phoneticPr fontId="2"/>
  </si>
  <si>
    <t>共催会議等の有無</t>
    <rPh sb="0" eb="2">
      <t>キョウサイ</t>
    </rPh>
    <rPh sb="2" eb="4">
      <t>カイギ</t>
    </rPh>
    <rPh sb="4" eb="5">
      <t>トウ</t>
    </rPh>
    <rPh sb="6" eb="8">
      <t>ウム</t>
    </rPh>
    <phoneticPr fontId="2"/>
  </si>
  <si>
    <t>共催会議ありの場合</t>
    <rPh sb="0" eb="2">
      <t>キョウサイ</t>
    </rPh>
    <rPh sb="2" eb="4">
      <t>カイギ</t>
    </rPh>
    <rPh sb="7" eb="9">
      <t>バアイ</t>
    </rPh>
    <phoneticPr fontId="2"/>
  </si>
  <si>
    <t>①勉強会等の所要時間</t>
    <rPh sb="1" eb="4">
      <t>ベンキョウカイ</t>
    </rPh>
    <rPh sb="4" eb="5">
      <t>トウ</t>
    </rPh>
    <rPh sb="6" eb="8">
      <t>ショヨウ</t>
    </rPh>
    <rPh sb="8" eb="10">
      <t>ジカン</t>
    </rPh>
    <phoneticPr fontId="2"/>
  </si>
  <si>
    <t>②共催会議等の所要時間</t>
    <rPh sb="1" eb="3">
      <t>キョウサイ</t>
    </rPh>
    <rPh sb="3" eb="5">
      <t>カイギ</t>
    </rPh>
    <rPh sb="5" eb="6">
      <t>トウ</t>
    </rPh>
    <rPh sb="7" eb="9">
      <t>ショヨウ</t>
    </rPh>
    <rPh sb="9" eb="11">
      <t>ジカン</t>
    </rPh>
    <phoneticPr fontId="2"/>
  </si>
  <si>
    <t>請求額内訳</t>
    <rPh sb="0" eb="3">
      <t>セイキュウガク</t>
    </rPh>
    <rPh sb="3" eb="5">
      <t>ウチワケ</t>
    </rPh>
    <phoneticPr fontId="2"/>
  </si>
  <si>
    <t>①会場費</t>
    <rPh sb="1" eb="4">
      <t>カイジョウヒ</t>
    </rPh>
    <phoneticPr fontId="2"/>
  </si>
  <si>
    <t>請求額(円）</t>
    <rPh sb="0" eb="3">
      <t>セイキュウガク</t>
    </rPh>
    <rPh sb="4" eb="5">
      <t>エン</t>
    </rPh>
    <phoneticPr fontId="2"/>
  </si>
  <si>
    <t>按分比率
（％）
（①／③）</t>
    <rPh sb="0" eb="2">
      <t>アンブン</t>
    </rPh>
    <rPh sb="2" eb="4">
      <t>ヒリツ</t>
    </rPh>
    <phoneticPr fontId="2"/>
  </si>
  <si>
    <t>参加人数
(人）</t>
    <rPh sb="0" eb="2">
      <t>サンカ</t>
    </rPh>
    <rPh sb="2" eb="4">
      <t>ニンズウ</t>
    </rPh>
    <rPh sb="6" eb="7">
      <t>ヒト</t>
    </rPh>
    <phoneticPr fontId="2"/>
  </si>
  <si>
    <t>あり</t>
    <phoneticPr fontId="2"/>
  </si>
  <si>
    <t>なし</t>
    <phoneticPr fontId="2"/>
  </si>
  <si>
    <t>要修正
フラグ</t>
    <rPh sb="0" eb="1">
      <t>ヨウ</t>
    </rPh>
    <rPh sb="1" eb="3">
      <t>シュウセイ</t>
    </rPh>
    <phoneticPr fontId="2"/>
  </si>
  <si>
    <t>勉強会等名称</t>
    <rPh sb="0" eb="2">
      <t>ベンキョウ</t>
    </rPh>
    <rPh sb="2" eb="3">
      <t>カイ</t>
    </rPh>
    <rPh sb="3" eb="4">
      <t>トウ</t>
    </rPh>
    <rPh sb="4" eb="6">
      <t>メイショウ</t>
    </rPh>
    <phoneticPr fontId="2"/>
  </si>
  <si>
    <t>）</t>
    <phoneticPr fontId="2"/>
  </si>
  <si>
    <t>（共催会議名：</t>
    <rPh sb="1" eb="3">
      <t>キョウサイ</t>
    </rPh>
    <rPh sb="3" eb="5">
      <t>カイギ</t>
    </rPh>
    <rPh sb="5" eb="6">
      <t>メイ</t>
    </rPh>
    <phoneticPr fontId="2"/>
  </si>
  <si>
    <t>・請求額内訳（税込）</t>
    <rPh sb="1" eb="3">
      <t>セイキュウ</t>
    </rPh>
    <rPh sb="3" eb="4">
      <t>ガク</t>
    </rPh>
    <rPh sb="4" eb="6">
      <t>ウチワケ</t>
    </rPh>
    <rPh sb="7" eb="9">
      <t>ゼイコ</t>
    </rPh>
    <phoneticPr fontId="2"/>
  </si>
  <si>
    <t>請求額（円）</t>
    <phoneticPr fontId="2"/>
  </si>
  <si>
    <t>領収書の有無</t>
    <rPh sb="0" eb="3">
      <t>リョウシュウショ</t>
    </rPh>
    <rPh sb="4" eb="6">
      <t>ウム</t>
    </rPh>
    <phoneticPr fontId="2"/>
  </si>
  <si>
    <t>領収書が出ない場合の記入欄</t>
    <rPh sb="0" eb="3">
      <t>リョウシュウショ</t>
    </rPh>
    <rPh sb="4" eb="5">
      <t>デ</t>
    </rPh>
    <rPh sb="7" eb="9">
      <t>バアイ</t>
    </rPh>
    <rPh sb="10" eb="12">
      <t>キニュウ</t>
    </rPh>
    <rPh sb="12" eb="13">
      <t>ラン</t>
    </rPh>
    <phoneticPr fontId="2"/>
  </si>
  <si>
    <t>出席人数（人）</t>
    <rPh sb="0" eb="2">
      <t>シュッセキ</t>
    </rPh>
    <rPh sb="2" eb="4">
      <t>ニンズウ</t>
    </rPh>
    <rPh sb="5" eb="6">
      <t>ヒト</t>
    </rPh>
    <phoneticPr fontId="2"/>
  </si>
  <si>
    <t>※領収書がある場合は実費を、ない場合は請求額に指定単価500円×出席人数を記入</t>
    <phoneticPr fontId="2"/>
  </si>
  <si>
    <r>
      <t>請求額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（円）</t>
    </r>
    <rPh sb="0" eb="2">
      <t>セイキュウ</t>
    </rPh>
    <rPh sb="2" eb="3">
      <t>ガク</t>
    </rPh>
    <rPh sb="5" eb="6">
      <t>エン</t>
    </rPh>
    <phoneticPr fontId="2"/>
  </si>
  <si>
    <t>設問</t>
    <rPh sb="0" eb="2">
      <t>セツモン</t>
    </rPh>
    <phoneticPr fontId="2"/>
  </si>
  <si>
    <t>選択肢</t>
    <rPh sb="0" eb="3">
      <t>センタクシ</t>
    </rPh>
    <phoneticPr fontId="2"/>
  </si>
  <si>
    <t>問１　職種について</t>
    <rPh sb="0" eb="1">
      <t>トイ</t>
    </rPh>
    <rPh sb="3" eb="5">
      <t>ショクシュ</t>
    </rPh>
    <phoneticPr fontId="2"/>
  </si>
  <si>
    <t>①リフォーム工事業者</t>
    <rPh sb="6" eb="8">
      <t>コウジ</t>
    </rPh>
    <rPh sb="8" eb="10">
      <t>ギョウシャ</t>
    </rPh>
    <phoneticPr fontId="2"/>
  </si>
  <si>
    <t>②建材・設備等の販売事業者</t>
    <rPh sb="1" eb="3">
      <t>ケンザイ</t>
    </rPh>
    <rPh sb="4" eb="6">
      <t>セツビ</t>
    </rPh>
    <rPh sb="6" eb="7">
      <t>トウ</t>
    </rPh>
    <rPh sb="8" eb="10">
      <t>ハンバイ</t>
    </rPh>
    <rPh sb="10" eb="13">
      <t>ジギョウシャ</t>
    </rPh>
    <phoneticPr fontId="2"/>
  </si>
  <si>
    <t>③設計事務所</t>
    <rPh sb="1" eb="3">
      <t>セッケイ</t>
    </rPh>
    <rPh sb="3" eb="5">
      <t>ジム</t>
    </rPh>
    <rPh sb="5" eb="6">
      <t>ショ</t>
    </rPh>
    <phoneticPr fontId="2"/>
  </si>
  <si>
    <t>⑤その他</t>
    <rPh sb="3" eb="4">
      <t>タ</t>
    </rPh>
    <phoneticPr fontId="2"/>
  </si>
  <si>
    <t>問２　当事業への応募申請
　　　経験の有無</t>
    <rPh sb="0" eb="1">
      <t>ト</t>
    </rPh>
    <rPh sb="3" eb="4">
      <t>トウ</t>
    </rPh>
    <rPh sb="4" eb="6">
      <t>ジギョウ</t>
    </rPh>
    <rPh sb="8" eb="10">
      <t>オウボ</t>
    </rPh>
    <rPh sb="10" eb="12">
      <t>シンセイ</t>
    </rPh>
    <rPh sb="16" eb="18">
      <t>ケイケン</t>
    </rPh>
    <rPh sb="19" eb="21">
      <t>ウム</t>
    </rPh>
    <phoneticPr fontId="2"/>
  </si>
  <si>
    <t>①あり</t>
    <phoneticPr fontId="2"/>
  </si>
  <si>
    <t>問３　当事業への交付申請
　　　経験の有無</t>
    <rPh sb="0" eb="1">
      <t>ト</t>
    </rPh>
    <rPh sb="3" eb="4">
      <t>トウ</t>
    </rPh>
    <rPh sb="4" eb="6">
      <t>ジギョウ</t>
    </rPh>
    <rPh sb="8" eb="10">
      <t>コウフ</t>
    </rPh>
    <rPh sb="10" eb="12">
      <t>シンセイ</t>
    </rPh>
    <rPh sb="16" eb="18">
      <t>ケイケン</t>
    </rPh>
    <rPh sb="19" eb="21">
      <t>ウム</t>
    </rPh>
    <phoneticPr fontId="2"/>
  </si>
  <si>
    <t>問４　勉強会等に対する
　　　満足度</t>
    <rPh sb="0" eb="1">
      <t>ト</t>
    </rPh>
    <rPh sb="3" eb="5">
      <t>ベンキョウ</t>
    </rPh>
    <rPh sb="5" eb="6">
      <t>カイ</t>
    </rPh>
    <rPh sb="6" eb="7">
      <t>トウ</t>
    </rPh>
    <rPh sb="8" eb="9">
      <t>タイ</t>
    </rPh>
    <rPh sb="15" eb="18">
      <t>マンゾクド</t>
    </rPh>
    <phoneticPr fontId="2"/>
  </si>
  <si>
    <t>満足</t>
    <rPh sb="0" eb="2">
      <t>マンゾク</t>
    </rPh>
    <phoneticPr fontId="2"/>
  </si>
  <si>
    <t>やや満足</t>
    <rPh sb="2" eb="4">
      <t>マンゾク</t>
    </rPh>
    <phoneticPr fontId="2"/>
  </si>
  <si>
    <t>やや不満足</t>
    <rPh sb="2" eb="5">
      <t>フマンゾク</t>
    </rPh>
    <phoneticPr fontId="2"/>
  </si>
  <si>
    <t>不満</t>
    <rPh sb="0" eb="2">
      <t>フマン</t>
    </rPh>
    <phoneticPr fontId="2"/>
  </si>
  <si>
    <t>指定テキストの内容について</t>
    <rPh sb="0" eb="2">
      <t>シテイ</t>
    </rPh>
    <rPh sb="7" eb="9">
      <t>ナイヨウ</t>
    </rPh>
    <phoneticPr fontId="2"/>
  </si>
  <si>
    <t>（5）勉強会等への参加者に対するアンケート集計結果</t>
    <rPh sb="3" eb="5">
      <t>ベンキョウ</t>
    </rPh>
    <rPh sb="5" eb="7">
      <t>カイナド</t>
    </rPh>
    <rPh sb="9" eb="12">
      <t>サンカシャ</t>
    </rPh>
    <rPh sb="13" eb="14">
      <t>タイ</t>
    </rPh>
    <rPh sb="21" eb="23">
      <t>シュウケイ</t>
    </rPh>
    <rPh sb="23" eb="25">
      <t>ケッカ</t>
    </rPh>
    <phoneticPr fontId="2"/>
  </si>
  <si>
    <t>④コンサルタント</t>
    <phoneticPr fontId="2"/>
  </si>
  <si>
    <t>②なし</t>
    <phoneticPr fontId="2"/>
  </si>
  <si>
    <t>回答比率※</t>
    <rPh sb="0" eb="2">
      <t>カイトウ</t>
    </rPh>
    <rPh sb="2" eb="4">
      <t>ヒリツ</t>
    </rPh>
    <phoneticPr fontId="2"/>
  </si>
  <si>
    <t>無回答</t>
    <rPh sb="0" eb="3">
      <t>ムカイトウ</t>
    </rPh>
    <phoneticPr fontId="2"/>
  </si>
  <si>
    <t>講師による説明に
ついて</t>
    <rPh sb="0" eb="2">
      <t>コウシ</t>
    </rPh>
    <rPh sb="5" eb="7">
      <t>セツメイ</t>
    </rPh>
    <phoneticPr fontId="2"/>
  </si>
  <si>
    <t>共催会議等の内容に
ついて</t>
    <rPh sb="0" eb="2">
      <t>キョウサイ</t>
    </rPh>
    <rPh sb="2" eb="5">
      <t>カイギトウ</t>
    </rPh>
    <rPh sb="6" eb="8">
      <t>ナイヨウ</t>
    </rPh>
    <phoneticPr fontId="2"/>
  </si>
  <si>
    <t>―</t>
    <phoneticPr fontId="2"/>
  </si>
  <si>
    <t>実費（円）
（共催会議相当分を含む）</t>
    <rPh sb="0" eb="2">
      <t>ジッピ</t>
    </rPh>
    <rPh sb="3" eb="4">
      <t>エン</t>
    </rPh>
    <rPh sb="7" eb="9">
      <t>キョウサイ</t>
    </rPh>
    <rPh sb="9" eb="11">
      <t>カイギ</t>
    </rPh>
    <rPh sb="11" eb="14">
      <t>ソウトウブン</t>
    </rPh>
    <rPh sb="15" eb="16">
      <t>フク</t>
    </rPh>
    <phoneticPr fontId="2"/>
  </si>
  <si>
    <t>①会場費</t>
    <rPh sb="1" eb="3">
      <t>カイジョウ</t>
    </rPh>
    <rPh sb="3" eb="4">
      <t>ヒ</t>
    </rPh>
    <phoneticPr fontId="2"/>
  </si>
  <si>
    <t>②印刷製本費※</t>
    <rPh sb="1" eb="3">
      <t>インサツ</t>
    </rPh>
    <rPh sb="3" eb="5">
      <t>セイホン</t>
    </rPh>
    <rPh sb="5" eb="6">
      <t>ヒ</t>
    </rPh>
    <phoneticPr fontId="2"/>
  </si>
  <si>
    <t>※②印刷製本費は、下記の「印刷製本費の内訳（税込）」に記入すること</t>
    <rPh sb="2" eb="4">
      <t>インサツ</t>
    </rPh>
    <rPh sb="4" eb="6">
      <t>セイホン</t>
    </rPh>
    <rPh sb="6" eb="7">
      <t>ヒ</t>
    </rPh>
    <rPh sb="9" eb="11">
      <t>カキ</t>
    </rPh>
    <rPh sb="13" eb="15">
      <t>インサツ</t>
    </rPh>
    <rPh sb="15" eb="17">
      <t>セイホン</t>
    </rPh>
    <rPh sb="17" eb="18">
      <t>ヒ</t>
    </rPh>
    <rPh sb="19" eb="21">
      <t>ウチワケ</t>
    </rPh>
    <rPh sb="22" eb="24">
      <t>ゼイコ</t>
    </rPh>
    <rPh sb="27" eb="29">
      <t>キニュウ</t>
    </rPh>
    <phoneticPr fontId="2"/>
  </si>
  <si>
    <t>請求額</t>
    <rPh sb="0" eb="3">
      <t>セイキュウガク</t>
    </rPh>
    <phoneticPr fontId="2"/>
  </si>
  <si>
    <t>・印刷製本費の内訳（税込）</t>
    <rPh sb="1" eb="3">
      <t>インサツ</t>
    </rPh>
    <rPh sb="3" eb="5">
      <t>セイホン</t>
    </rPh>
    <rPh sb="5" eb="6">
      <t>ヒ</t>
    </rPh>
    <rPh sb="7" eb="9">
      <t>ウチワケ</t>
    </rPh>
    <rPh sb="10" eb="12">
      <t>ゼイコ</t>
    </rPh>
    <phoneticPr fontId="2"/>
  </si>
  <si>
    <t>印刷製本費の内訳</t>
    <rPh sb="0" eb="5">
      <t>インサツセイホンヒ</t>
    </rPh>
    <rPh sb="6" eb="8">
      <t>ウチワケ</t>
    </rPh>
    <phoneticPr fontId="2"/>
  </si>
  <si>
    <t>実費（円）　（共催会議相当分を含む）</t>
    <rPh sb="0" eb="2">
      <t>ジッピ</t>
    </rPh>
    <rPh sb="3" eb="4">
      <t>エン</t>
    </rPh>
    <rPh sb="7" eb="9">
      <t>キョウサイ</t>
    </rPh>
    <rPh sb="9" eb="11">
      <t>カイギ</t>
    </rPh>
    <rPh sb="11" eb="14">
      <t>ソウトウブン</t>
    </rPh>
    <rPh sb="15" eb="16">
      <t>フク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</si>
  <si>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</si>
  <si>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合計30万上限</t>
    <rPh sb="0" eb="2">
      <t>ゴウケイ</t>
    </rPh>
    <rPh sb="4" eb="5">
      <t>マン</t>
    </rPh>
    <rPh sb="5" eb="7">
      <t>ジョウゲン</t>
    </rPh>
    <phoneticPr fontId="2"/>
  </si>
  <si>
    <t>回答数</t>
    <rPh sb="0" eb="2">
      <t>カイトウ</t>
    </rPh>
    <rPh sb="2" eb="3">
      <t>スウ</t>
    </rPh>
    <phoneticPr fontId="2"/>
  </si>
  <si>
    <t>要修正
フラグ</t>
    <rPh sb="0" eb="3">
      <t>ヨウシュウセイ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</si>
  <si>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</si>
  <si>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・共催会議ありの場合、下表を記入</t>
    <rPh sb="1" eb="3">
      <t>キョウサイ</t>
    </rPh>
    <rPh sb="3" eb="5">
      <t>カイギ</t>
    </rPh>
    <rPh sb="8" eb="10">
      <t>バアイ</t>
    </rPh>
    <rPh sb="11" eb="13">
      <t>カヒョウ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</si>
</sst>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0&quot;人&quot;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9" fontId="0" fillId="0" borderId="4" xfId="2" applyFont="1" applyBorder="1">
      <alignment vertical="center"/>
    </xf>
    <xf numFmtId="9" fontId="0" fillId="0" borderId="4" xfId="2" applyNumberFormat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5" fillId="0" borderId="2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3" xfId="1" applyFont="1" applyBorder="1" applyAlignment="1" applyProtection="1">
      <alignment vertical="center"/>
    </xf>
    <xf numFmtId="9" fontId="5" fillId="0" borderId="2" xfId="0" applyNumberFormat="1" applyFont="1" applyBorder="1" applyAlignment="1" applyProtection="1">
      <alignment vertical="center"/>
    </xf>
    <xf numFmtId="9" fontId="5" fillId="0" borderId="3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/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9" fontId="0" fillId="0" borderId="4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Border="1" applyAlignment="1" applyProtection="1"/>
    <xf numFmtId="0" fontId="0" fillId="0" borderId="0" xfId="0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vertical="top"/>
    </xf>
    <xf numFmtId="176" fontId="5" fillId="0" borderId="4" xfId="0" applyNumberFormat="1" applyFont="1" applyBorder="1" applyAlignment="1" applyProtection="1">
      <alignment horizontal="center" vertical="center"/>
    </xf>
    <xf numFmtId="177" fontId="5" fillId="3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1" xfId="1" applyNumberFormat="1" applyFont="1" applyBorder="1" applyAlignment="1" applyProtection="1">
      <alignment horizontal="right" vertical="center"/>
    </xf>
    <xf numFmtId="177" fontId="5" fillId="0" borderId="2" xfId="1" applyNumberFormat="1" applyFont="1" applyBorder="1" applyAlignment="1" applyProtection="1">
      <alignment horizontal="right" vertical="center"/>
    </xf>
    <xf numFmtId="177" fontId="5" fillId="0" borderId="3" xfId="1" applyNumberFormat="1" applyFont="1" applyBorder="1" applyAlignment="1" applyProtection="1">
      <alignment horizontal="right" vertical="center"/>
    </xf>
    <xf numFmtId="9" fontId="5" fillId="0" borderId="1" xfId="1" applyNumberFormat="1" applyFont="1" applyBorder="1" applyAlignment="1" applyProtection="1">
      <alignment horizontal="center" vertical="center"/>
    </xf>
    <xf numFmtId="9" fontId="5" fillId="0" borderId="2" xfId="1" applyNumberFormat="1" applyFont="1" applyBorder="1" applyAlignment="1" applyProtection="1">
      <alignment horizontal="center" vertical="center"/>
    </xf>
    <xf numFmtId="9" fontId="5" fillId="0" borderId="3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177" fontId="5" fillId="3" borderId="4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9" fontId="5" fillId="0" borderId="1" xfId="0" applyNumberFormat="1" applyFont="1" applyBorder="1" applyAlignment="1" applyProtection="1">
      <alignment horizontal="center" vertical="center"/>
    </xf>
    <xf numFmtId="9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38" fontId="5" fillId="3" borderId="2" xfId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178" fontId="5" fillId="3" borderId="1" xfId="0" applyNumberFormat="1" applyFont="1" applyFill="1" applyBorder="1" applyAlignment="1" applyProtection="1">
      <alignment horizontal="center" vertical="center"/>
      <protection locked="0"/>
    </xf>
    <xf numFmtId="178" fontId="5" fillId="3" borderId="2" xfId="0" applyNumberFormat="1" applyFont="1" applyFill="1" applyBorder="1" applyAlignment="1" applyProtection="1">
      <alignment horizontal="center" vertical="center"/>
      <protection locked="0"/>
    </xf>
    <xf numFmtId="178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2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177" fontId="5" fillId="0" borderId="34" xfId="0" applyNumberFormat="1" applyFont="1" applyBorder="1" applyAlignment="1" applyProtection="1">
      <alignment horizontal="right" vertical="center"/>
    </xf>
    <xf numFmtId="177" fontId="5" fillId="0" borderId="35" xfId="0" applyNumberFormat="1" applyFont="1" applyBorder="1" applyAlignment="1" applyProtection="1">
      <alignment horizontal="right" vertical="center"/>
    </xf>
    <xf numFmtId="177" fontId="5" fillId="0" borderId="36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9" fontId="9" fillId="0" borderId="31" xfId="0" applyNumberFormat="1" applyFont="1" applyFill="1" applyBorder="1" applyAlignment="1" applyProtection="1">
      <alignment horizontal="center" vertical="center"/>
    </xf>
    <xf numFmtId="9" fontId="9" fillId="0" borderId="32" xfId="0" applyNumberFormat="1" applyFont="1" applyFill="1" applyBorder="1" applyAlignment="1" applyProtection="1">
      <alignment horizontal="center" vertical="center"/>
    </xf>
    <xf numFmtId="9" fontId="9" fillId="0" borderId="33" xfId="0" applyNumberFormat="1" applyFont="1" applyFill="1" applyBorder="1" applyAlignment="1" applyProtection="1">
      <alignment horizontal="center" vertical="center"/>
    </xf>
    <xf numFmtId="9" fontId="9" fillId="0" borderId="29" xfId="0" applyNumberFormat="1" applyFont="1" applyFill="1" applyBorder="1" applyAlignment="1" applyProtection="1">
      <alignment horizontal="center" vertical="center"/>
    </xf>
    <xf numFmtId="9" fontId="9" fillId="0" borderId="30" xfId="0" applyNumberFormat="1" applyFont="1" applyFill="1" applyBorder="1" applyAlignment="1" applyProtection="1">
      <alignment horizontal="center" vertical="center"/>
    </xf>
    <xf numFmtId="9" fontId="9" fillId="0" borderId="28" xfId="0" applyNumberFormat="1" applyFont="1" applyFill="1" applyBorder="1" applyAlignment="1" applyProtection="1">
      <alignment horizontal="center" vertical="center"/>
    </xf>
    <xf numFmtId="9" fontId="9" fillId="0" borderId="22" xfId="0" applyNumberFormat="1" applyFont="1" applyFill="1" applyBorder="1" applyAlignment="1" applyProtection="1">
      <alignment horizontal="center" vertical="center"/>
    </xf>
    <xf numFmtId="9" fontId="9" fillId="0" borderId="23" xfId="0" applyNumberFormat="1" applyFont="1" applyFill="1" applyBorder="1" applyAlignment="1" applyProtection="1">
      <alignment horizontal="center" vertical="center"/>
    </xf>
    <xf numFmtId="9" fontId="9" fillId="0" borderId="20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21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left" vertical="top" wrapText="1"/>
    </xf>
    <xf numFmtId="9" fontId="9" fillId="0" borderId="18" xfId="0" applyNumberFormat="1" applyFont="1" applyFill="1" applyBorder="1" applyAlignment="1" applyProtection="1">
      <alignment horizontal="center" vertical="center"/>
    </xf>
    <xf numFmtId="9" fontId="9" fillId="0" borderId="19" xfId="0" applyNumberFormat="1" applyFont="1" applyFill="1" applyBorder="1" applyAlignment="1" applyProtection="1">
      <alignment horizontal="center" vertical="center"/>
    </xf>
    <xf numFmtId="9" fontId="9" fillId="0" borderId="16" xfId="0" applyNumberFormat="1" applyFont="1" applyFill="1" applyBorder="1" applyAlignment="1" applyProtection="1">
      <alignment horizontal="center" vertical="center"/>
    </xf>
    <xf numFmtId="9" fontId="9" fillId="0" borderId="26" xfId="0" applyNumberFormat="1" applyFont="1" applyFill="1" applyBorder="1" applyAlignment="1" applyProtection="1">
      <alignment horizontal="center" vertical="center"/>
    </xf>
    <xf numFmtId="9" fontId="9" fillId="0" borderId="27" xfId="0" applyNumberFormat="1" applyFont="1" applyFill="1" applyBorder="1" applyAlignment="1" applyProtection="1">
      <alignment horizontal="center" vertical="center"/>
    </xf>
    <xf numFmtId="9" fontId="9" fillId="0" borderId="24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Y$24" lockText="1" noThreeD="1"/>
</file>

<file path=xl/ctrlProps/ctrlProp2.xml><?xml version="1.0" encoding="utf-8"?>
<formControlPr xmlns="http://schemas.microsoft.com/office/spreadsheetml/2009/9/main" objectType="CheckBox" fmlaLink="$Y$25" lockText="1" noThreeD="1"/>
</file>

<file path=xl/ctrlProps/ctrlProp3.xml><?xml version="1.0" encoding="utf-8"?>
<formControlPr xmlns="http://schemas.microsoft.com/office/spreadsheetml/2009/9/main" objectType="CheckBox" fmlaLink="$Y$45" lockText="1" noThreeD="1"/>
</file>

<file path=xl/ctrlProps/ctrlProp4.xml><?xml version="1.0" encoding="utf-8"?>
<formControlPr xmlns="http://schemas.microsoft.com/office/spreadsheetml/2009/9/main" objectType="CheckBox" fmlaLink="$Y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9525</xdr:rowOff>
        </xdr:from>
        <xdr:to>
          <xdr:col>7</xdr:col>
          <xdr:colOff>38100</xdr:colOff>
          <xdr:row>24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7</xdr:col>
          <xdr:colOff>28575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57150</xdr:rowOff>
        </xdr:from>
        <xdr:to>
          <xdr:col>1</xdr:col>
          <xdr:colOff>28575</xdr:colOff>
          <xdr:row>44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44</xdr:row>
          <xdr:rowOff>57150</xdr:rowOff>
        </xdr:from>
        <xdr:to>
          <xdr:col>4</xdr:col>
          <xdr:colOff>38100</xdr:colOff>
          <xdr:row>44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Y48"/>
  <sheetViews>
    <sheetView tabSelected="1" view="pageBreakPreview" zoomScale="96" zoomScaleNormal="100" zoomScaleSheetLayoutView="96" workbookViewId="0">
      <selection activeCell="J14" sqref="J14:M14"/>
    </sheetView>
  </sheetViews>
  <sheetFormatPr defaultRowHeight="13.5"/>
  <cols>
    <col min="1" max="2" width="4.125" style="28" customWidth="1"/>
    <col min="3" max="3" width="2" style="28" customWidth="1"/>
    <col min="4" max="4" width="4.125" style="28" customWidth="1"/>
    <col min="5" max="5" width="4.125" style="29" customWidth="1"/>
    <col min="6" max="6" width="1.75" style="29" customWidth="1"/>
    <col min="7" max="7" width="4.125" style="29" customWidth="1"/>
    <col min="8" max="8" width="4.625" style="29" customWidth="1"/>
    <col min="9" max="9" width="3.625" style="29" customWidth="1"/>
    <col min="10" max="10" width="4.125" style="29" customWidth="1"/>
    <col min="11" max="11" width="6.125" style="29" customWidth="1"/>
    <col min="12" max="12" width="3.125" style="29" customWidth="1"/>
    <col min="13" max="20" width="4.125" style="29" customWidth="1"/>
    <col min="21" max="21" width="3.125" style="29" customWidth="1"/>
    <col min="22" max="24" width="4.125" style="29" customWidth="1"/>
    <col min="25" max="25" width="7.125" style="29" hidden="1" customWidth="1"/>
    <col min="26" max="26" width="7.25" style="29" customWidth="1"/>
    <col min="27" max="33" width="4.125" style="29" customWidth="1"/>
    <col min="34" max="16384" width="9" style="29"/>
  </cols>
  <sheetData>
    <row r="1" spans="1:22" ht="17.25" customHeight="1">
      <c r="T1" s="125"/>
      <c r="U1" s="125"/>
      <c r="V1" s="125"/>
    </row>
    <row r="2" spans="1:22" ht="17.25" customHeight="1">
      <c r="T2" s="125"/>
      <c r="U2" s="125"/>
      <c r="V2" s="125"/>
    </row>
    <row r="3" spans="1:22" ht="17.25" customHeight="1">
      <c r="Q3" s="126" t="s">
        <v>0</v>
      </c>
      <c r="R3" s="127"/>
      <c r="S3" s="127"/>
      <c r="T3" s="128"/>
      <c r="U3" s="128"/>
      <c r="V3" s="129"/>
    </row>
    <row r="5" spans="1:22" s="30" customFormat="1" ht="19.5" customHeight="1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s="30" customFormat="1" ht="19.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s="30" customFormat="1" ht="19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20.25" customHeight="1">
      <c r="A8" s="33" t="s">
        <v>3</v>
      </c>
      <c r="B8" s="33"/>
      <c r="C8" s="33"/>
      <c r="D8" s="123"/>
      <c r="E8" s="123"/>
      <c r="F8" s="123"/>
      <c r="G8" s="123"/>
      <c r="H8" s="122" t="s">
        <v>4</v>
      </c>
      <c r="I8" s="122"/>
      <c r="J8" s="122"/>
      <c r="K8" s="123"/>
      <c r="L8" s="123"/>
      <c r="M8" s="123"/>
      <c r="N8" s="29" t="s">
        <v>5</v>
      </c>
    </row>
    <row r="9" spans="1:22" ht="13.5" customHeight="1"/>
    <row r="10" spans="1:22" s="33" customFormat="1" ht="20.25" customHeight="1">
      <c r="A10" s="31" t="s">
        <v>6</v>
      </c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33" customFormat="1" ht="18" customHeight="1">
      <c r="A11" s="99" t="s">
        <v>61</v>
      </c>
      <c r="B11" s="99"/>
      <c r="C11" s="99"/>
      <c r="D11" s="99"/>
      <c r="E11" s="99"/>
      <c r="F11" s="99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33" customFormat="1" ht="18" customHeight="1">
      <c r="A12" s="99" t="s">
        <v>7</v>
      </c>
      <c r="B12" s="99"/>
      <c r="C12" s="99"/>
      <c r="D12" s="99"/>
      <c r="E12" s="99"/>
      <c r="F12" s="99"/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s="33" customFormat="1" ht="18" customHeight="1">
      <c r="A13" s="99" t="s">
        <v>8</v>
      </c>
      <c r="B13" s="99"/>
      <c r="C13" s="99"/>
      <c r="D13" s="99"/>
      <c r="E13" s="99"/>
      <c r="F13" s="99"/>
      <c r="G13" s="99" t="s">
        <v>107</v>
      </c>
      <c r="H13" s="99"/>
      <c r="I13" s="99"/>
      <c r="J13" s="116"/>
      <c r="K13" s="116"/>
      <c r="L13" s="116"/>
      <c r="M13" s="116"/>
      <c r="N13" s="65" t="s">
        <v>9</v>
      </c>
      <c r="O13" s="117"/>
      <c r="P13" s="118"/>
      <c r="Q13" s="118"/>
      <c r="R13" s="118"/>
      <c r="S13" s="118"/>
      <c r="T13" s="119"/>
      <c r="U13" s="99" t="s">
        <v>10</v>
      </c>
      <c r="V13" s="99"/>
    </row>
    <row r="14" spans="1:22" s="33" customFormat="1" ht="18" customHeight="1">
      <c r="A14" s="99"/>
      <c r="B14" s="99"/>
      <c r="C14" s="99"/>
      <c r="D14" s="99"/>
      <c r="E14" s="99"/>
      <c r="F14" s="99"/>
      <c r="G14" s="99" t="s">
        <v>11</v>
      </c>
      <c r="H14" s="99"/>
      <c r="I14" s="99"/>
      <c r="J14" s="120"/>
      <c r="K14" s="121"/>
      <c r="L14" s="121"/>
      <c r="M14" s="121"/>
      <c r="N14" s="99" t="s">
        <v>12</v>
      </c>
      <c r="O14" s="99"/>
      <c r="P14" s="99"/>
      <c r="Q14" s="99"/>
      <c r="R14" s="120"/>
      <c r="S14" s="121"/>
      <c r="T14" s="121"/>
      <c r="U14" s="121"/>
      <c r="V14" s="121"/>
    </row>
    <row r="15" spans="1:22" s="33" customFormat="1" ht="18" customHeight="1">
      <c r="A15" s="99"/>
      <c r="B15" s="99"/>
      <c r="C15" s="99"/>
      <c r="D15" s="99"/>
      <c r="E15" s="99"/>
      <c r="F15" s="99"/>
      <c r="G15" s="99" t="s">
        <v>13</v>
      </c>
      <c r="H15" s="99"/>
      <c r="I15" s="99"/>
      <c r="J15" s="99"/>
      <c r="K15" s="99"/>
      <c r="L15" s="99"/>
      <c r="M15" s="99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33" customFormat="1" ht="18" customHeight="1">
      <c r="A16" s="104" t="s">
        <v>14</v>
      </c>
      <c r="B16" s="105"/>
      <c r="C16" s="106"/>
      <c r="D16" s="99" t="s">
        <v>15</v>
      </c>
      <c r="E16" s="99"/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5" s="33" customFormat="1" ht="18" customHeight="1">
      <c r="A17" s="107"/>
      <c r="B17" s="108"/>
      <c r="C17" s="109"/>
      <c r="D17" s="99" t="s">
        <v>16</v>
      </c>
      <c r="E17" s="99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5" s="33" customFormat="1" ht="18" customHeight="1">
      <c r="A18" s="107"/>
      <c r="B18" s="108"/>
      <c r="C18" s="109"/>
      <c r="D18" s="99" t="s">
        <v>17</v>
      </c>
      <c r="E18" s="99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5" s="33" customFormat="1" ht="18" customHeight="1">
      <c r="A19" s="110"/>
      <c r="B19" s="111"/>
      <c r="C19" s="112"/>
      <c r="D19" s="99" t="s">
        <v>18</v>
      </c>
      <c r="E19" s="99"/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5" s="33" customFormat="1" ht="18" customHeight="1">
      <c r="A20" s="99" t="s">
        <v>19</v>
      </c>
      <c r="B20" s="99"/>
      <c r="C20" s="99"/>
      <c r="D20" s="99"/>
      <c r="E20" s="99"/>
      <c r="F20" s="99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5" ht="13.5" customHeight="1"/>
    <row r="22" spans="1:25" s="34" customFormat="1" ht="21.4" customHeight="1">
      <c r="A22" s="66" t="s">
        <v>20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5" s="34" customFormat="1" ht="21.4" customHeight="1">
      <c r="A23" s="66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5" ht="18" customHeight="1">
      <c r="A24" s="101" t="s">
        <v>22</v>
      </c>
      <c r="B24" s="101"/>
      <c r="C24" s="101"/>
      <c r="D24" s="101"/>
      <c r="E24" s="101"/>
      <c r="F24" s="101"/>
      <c r="G24" s="55"/>
      <c r="H24" s="41" t="s">
        <v>23</v>
      </c>
      <c r="I24" s="102" t="s">
        <v>63</v>
      </c>
      <c r="J24" s="102"/>
      <c r="K24" s="10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42" t="s">
        <v>62</v>
      </c>
      <c r="Y24" s="67" t="b">
        <v>0</v>
      </c>
    </row>
    <row r="25" spans="1:25" ht="18" customHeight="1">
      <c r="A25" s="101"/>
      <c r="B25" s="101"/>
      <c r="C25" s="101"/>
      <c r="D25" s="101"/>
      <c r="E25" s="101"/>
      <c r="F25" s="101"/>
      <c r="G25" s="55"/>
      <c r="H25" s="41" t="s">
        <v>24</v>
      </c>
      <c r="I25" s="4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  <c r="Y25" s="67" t="b">
        <v>0</v>
      </c>
    </row>
    <row r="26" spans="1:25" ht="13.5" customHeight="1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5" ht="20.25" customHeight="1">
      <c r="A27" s="31" t="s">
        <v>108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5" ht="18" customHeight="1">
      <c r="A28" s="84" t="s">
        <v>25</v>
      </c>
      <c r="B28" s="85"/>
      <c r="C28" s="85"/>
      <c r="D28" s="85"/>
      <c r="E28" s="85"/>
      <c r="F28" s="85"/>
      <c r="G28" s="85"/>
      <c r="H28" s="85"/>
      <c r="I28" s="89"/>
      <c r="J28" s="95"/>
      <c r="K28" s="96"/>
      <c r="L28" s="96"/>
      <c r="M28" s="96"/>
      <c r="N28" s="96"/>
      <c r="O28" s="96"/>
      <c r="P28" s="96"/>
      <c r="Q28" s="96"/>
      <c r="R28" s="96"/>
      <c r="S28" s="96"/>
      <c r="T28" s="35" t="s">
        <v>42</v>
      </c>
      <c r="U28" s="35"/>
      <c r="V28" s="36"/>
    </row>
    <row r="29" spans="1:25" ht="18" customHeight="1">
      <c r="A29" s="84" t="s">
        <v>52</v>
      </c>
      <c r="B29" s="85"/>
      <c r="C29" s="85"/>
      <c r="D29" s="85"/>
      <c r="E29" s="85"/>
      <c r="F29" s="85"/>
      <c r="G29" s="85"/>
      <c r="H29" s="85"/>
      <c r="I29" s="89"/>
      <c r="J29" s="95"/>
      <c r="K29" s="96"/>
      <c r="L29" s="96"/>
      <c r="M29" s="96"/>
      <c r="N29" s="96"/>
      <c r="O29" s="96"/>
      <c r="P29" s="96"/>
      <c r="Q29" s="96"/>
      <c r="R29" s="96"/>
      <c r="S29" s="96"/>
      <c r="T29" s="35" t="s">
        <v>42</v>
      </c>
      <c r="U29" s="35"/>
      <c r="V29" s="36"/>
    </row>
    <row r="30" spans="1:25" ht="18" customHeight="1">
      <c r="A30" s="84" t="s">
        <v>26</v>
      </c>
      <c r="B30" s="85"/>
      <c r="C30" s="85"/>
      <c r="D30" s="85"/>
      <c r="E30" s="85"/>
      <c r="F30" s="85"/>
      <c r="G30" s="85"/>
      <c r="H30" s="85"/>
      <c r="I30" s="89"/>
      <c r="J30" s="97">
        <f>J28+J29</f>
        <v>0</v>
      </c>
      <c r="K30" s="98"/>
      <c r="L30" s="98"/>
      <c r="M30" s="98"/>
      <c r="N30" s="98"/>
      <c r="O30" s="98"/>
      <c r="P30" s="98"/>
      <c r="Q30" s="98"/>
      <c r="R30" s="98"/>
      <c r="S30" s="98"/>
      <c r="T30" s="37"/>
      <c r="U30" s="37"/>
      <c r="V30" s="38"/>
    </row>
    <row r="31" spans="1:25" ht="30.75" customHeight="1">
      <c r="A31" s="88" t="s">
        <v>27</v>
      </c>
      <c r="B31" s="85"/>
      <c r="C31" s="85"/>
      <c r="D31" s="85"/>
      <c r="E31" s="85"/>
      <c r="F31" s="85"/>
      <c r="G31" s="85"/>
      <c r="H31" s="85"/>
      <c r="I31" s="89"/>
      <c r="J31" s="90">
        <f>IFERROR(ROUNDDOWN(J28/J30,2),1)</f>
        <v>1</v>
      </c>
      <c r="K31" s="91"/>
      <c r="L31" s="91"/>
      <c r="M31" s="91"/>
      <c r="N31" s="91"/>
      <c r="O31" s="91"/>
      <c r="P31" s="91"/>
      <c r="Q31" s="91"/>
      <c r="R31" s="91"/>
      <c r="S31" s="91"/>
      <c r="T31" s="39"/>
      <c r="U31" s="39"/>
      <c r="V31" s="40"/>
    </row>
    <row r="32" spans="1:25" ht="13.5" customHeight="1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5" ht="21" customHeight="1">
      <c r="A33" s="92" t="s">
        <v>64</v>
      </c>
      <c r="B33" s="92"/>
      <c r="C33" s="92"/>
      <c r="D33" s="92"/>
      <c r="E33" s="92"/>
      <c r="F33" s="9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5" ht="31.5" customHeight="1">
      <c r="A34" s="70"/>
      <c r="B34" s="70"/>
      <c r="C34" s="70"/>
      <c r="D34" s="70"/>
      <c r="E34" s="70"/>
      <c r="F34" s="94"/>
      <c r="G34" s="93" t="s">
        <v>95</v>
      </c>
      <c r="H34" s="70"/>
      <c r="I34" s="70"/>
      <c r="J34" s="70"/>
      <c r="K34" s="70"/>
      <c r="L34" s="70" t="s">
        <v>28</v>
      </c>
      <c r="M34" s="70"/>
      <c r="N34" s="70"/>
      <c r="O34" s="70"/>
      <c r="P34" s="70"/>
      <c r="Q34" s="70" t="s">
        <v>65</v>
      </c>
      <c r="R34" s="70"/>
      <c r="S34" s="70"/>
      <c r="T34" s="70"/>
      <c r="U34" s="70"/>
      <c r="V34" s="70"/>
    </row>
    <row r="35" spans="1:25" ht="18" customHeight="1">
      <c r="A35" s="84" t="s">
        <v>96</v>
      </c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78">
        <f>J31</f>
        <v>1</v>
      </c>
      <c r="M35" s="79"/>
      <c r="N35" s="79"/>
      <c r="O35" s="79"/>
      <c r="P35" s="80"/>
      <c r="Q35" s="75">
        <f>G35*L35</f>
        <v>0</v>
      </c>
      <c r="R35" s="76"/>
      <c r="S35" s="76"/>
      <c r="T35" s="76"/>
      <c r="U35" s="76"/>
      <c r="V35" s="77"/>
    </row>
    <row r="36" spans="1:25" ht="18" customHeight="1">
      <c r="A36" s="84" t="s">
        <v>97</v>
      </c>
      <c r="B36" s="85"/>
      <c r="C36" s="85"/>
      <c r="D36" s="85"/>
      <c r="E36" s="85"/>
      <c r="F36" s="85"/>
      <c r="G36" s="87" t="s">
        <v>94</v>
      </c>
      <c r="H36" s="87"/>
      <c r="I36" s="87"/>
      <c r="J36" s="87"/>
      <c r="K36" s="87"/>
      <c r="L36" s="81" t="s">
        <v>30</v>
      </c>
      <c r="M36" s="82"/>
      <c r="N36" s="82"/>
      <c r="O36" s="82"/>
      <c r="P36" s="83"/>
      <c r="Q36" s="75">
        <f>Q45</f>
        <v>0</v>
      </c>
      <c r="R36" s="76"/>
      <c r="S36" s="76"/>
      <c r="T36" s="76"/>
      <c r="U36" s="76"/>
      <c r="V36" s="77"/>
    </row>
    <row r="37" spans="1:25" ht="18" customHeight="1">
      <c r="A37" s="84" t="s">
        <v>31</v>
      </c>
      <c r="B37" s="85"/>
      <c r="C37" s="85"/>
      <c r="D37" s="85"/>
      <c r="E37" s="85"/>
      <c r="F37" s="85"/>
      <c r="G37" s="86"/>
      <c r="H37" s="86"/>
      <c r="I37" s="86"/>
      <c r="J37" s="86"/>
      <c r="K37" s="86"/>
      <c r="L37" s="78">
        <f>J31</f>
        <v>1</v>
      </c>
      <c r="M37" s="79"/>
      <c r="N37" s="79"/>
      <c r="O37" s="79"/>
      <c r="P37" s="80"/>
      <c r="Q37" s="75">
        <f>G37*L37</f>
        <v>0</v>
      </c>
      <c r="R37" s="76"/>
      <c r="S37" s="76"/>
      <c r="T37" s="76"/>
      <c r="U37" s="76"/>
      <c r="V37" s="77"/>
    </row>
    <row r="38" spans="1:25" ht="18" customHeight="1">
      <c r="A38" s="84" t="s">
        <v>32</v>
      </c>
      <c r="B38" s="85"/>
      <c r="C38" s="85"/>
      <c r="D38" s="85"/>
      <c r="E38" s="85"/>
      <c r="F38" s="85"/>
      <c r="G38" s="87"/>
      <c r="H38" s="87"/>
      <c r="I38" s="87"/>
      <c r="J38" s="87"/>
      <c r="K38" s="87"/>
      <c r="L38" s="81" t="s">
        <v>30</v>
      </c>
      <c r="M38" s="82"/>
      <c r="N38" s="82"/>
      <c r="O38" s="82"/>
      <c r="P38" s="83"/>
      <c r="Q38" s="75">
        <f>SUM(Q35:V37)</f>
        <v>0</v>
      </c>
      <c r="R38" s="76"/>
      <c r="S38" s="76"/>
      <c r="T38" s="76"/>
      <c r="U38" s="76"/>
      <c r="V38" s="77"/>
    </row>
    <row r="39" spans="1:25" s="45" customFormat="1" ht="17.25" customHeight="1" thickBot="1">
      <c r="A39" s="130" t="s">
        <v>98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5" s="45" customFormat="1" ht="25.5" customHeight="1" thickBo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5" t="s">
        <v>103</v>
      </c>
      <c r="M40" s="135"/>
      <c r="N40" s="135"/>
      <c r="O40" s="135"/>
      <c r="P40" s="135"/>
      <c r="Q40" s="132">
        <f>IF(Q38&gt;300000,300000,Q38)</f>
        <v>0</v>
      </c>
      <c r="R40" s="133"/>
      <c r="S40" s="133"/>
      <c r="T40" s="133"/>
      <c r="U40" s="133"/>
      <c r="V40" s="134"/>
    </row>
    <row r="41" spans="1:25" ht="13.5" customHeight="1">
      <c r="B41" s="64"/>
      <c r="C41" s="64"/>
      <c r="D41" s="6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25" ht="21.4" customHeight="1">
      <c r="A42" s="69" t="s">
        <v>100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5" ht="18" customHeight="1">
      <c r="A43" s="70" t="s">
        <v>66</v>
      </c>
      <c r="B43" s="70"/>
      <c r="C43" s="70"/>
      <c r="D43" s="70"/>
      <c r="E43" s="70"/>
      <c r="F43" s="70"/>
      <c r="G43" s="71" t="s">
        <v>67</v>
      </c>
      <c r="H43" s="71"/>
      <c r="I43" s="71"/>
      <c r="J43" s="71"/>
      <c r="K43" s="71"/>
      <c r="L43" s="71"/>
      <c r="M43" s="71"/>
      <c r="N43" s="71"/>
      <c r="O43" s="71"/>
      <c r="P43" s="71"/>
      <c r="Q43" s="70" t="s">
        <v>70</v>
      </c>
      <c r="R43" s="70"/>
      <c r="S43" s="70"/>
      <c r="T43" s="70"/>
      <c r="U43" s="70"/>
      <c r="V43" s="70"/>
    </row>
    <row r="44" spans="1:25" ht="18" customHeight="1">
      <c r="A44" s="70"/>
      <c r="B44" s="70"/>
      <c r="C44" s="70"/>
      <c r="D44" s="70"/>
      <c r="E44" s="70"/>
      <c r="F44" s="70"/>
      <c r="G44" s="72" t="s">
        <v>68</v>
      </c>
      <c r="H44" s="72"/>
      <c r="I44" s="72"/>
      <c r="J44" s="72"/>
      <c r="K44" s="72"/>
      <c r="L44" s="72"/>
      <c r="M44" s="72"/>
      <c r="N44" s="72"/>
      <c r="O44" s="72"/>
      <c r="P44" s="72"/>
      <c r="Q44" s="70"/>
      <c r="R44" s="70"/>
      <c r="S44" s="70"/>
      <c r="T44" s="70"/>
      <c r="U44" s="70"/>
      <c r="V44" s="70"/>
    </row>
    <row r="45" spans="1:25" ht="27.75" customHeight="1">
      <c r="A45" s="55"/>
      <c r="B45" s="41" t="s">
        <v>23</v>
      </c>
      <c r="C45" s="41"/>
      <c r="D45" s="56"/>
      <c r="E45" s="41" t="s">
        <v>24</v>
      </c>
      <c r="F45" s="42"/>
      <c r="G45" s="73">
        <f>G12</f>
        <v>0</v>
      </c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74"/>
      <c r="S45" s="74"/>
      <c r="T45" s="74"/>
      <c r="U45" s="74"/>
      <c r="V45" s="74"/>
      <c r="Y45" s="67" t="b">
        <v>0</v>
      </c>
    </row>
    <row r="46" spans="1:25" ht="17.25" customHeight="1">
      <c r="A46" s="68" t="s">
        <v>69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Y46" s="67" t="b">
        <v>0</v>
      </c>
    </row>
    <row r="47" spans="1:25" ht="21.4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5">
      <c r="G48" s="44"/>
    </row>
  </sheetData>
  <sheetProtection password="8DCC" sheet="1" objects="1" scenarios="1" selectLockedCells="1"/>
  <mergeCells count="78">
    <mergeCell ref="A39:K40"/>
    <mergeCell ref="Q40:V40"/>
    <mergeCell ref="L40:P40"/>
    <mergeCell ref="A37:F37"/>
    <mergeCell ref="A38:F38"/>
    <mergeCell ref="Q37:V37"/>
    <mergeCell ref="Q38:V38"/>
    <mergeCell ref="L37:P37"/>
    <mergeCell ref="L38:P38"/>
    <mergeCell ref="G38:K38"/>
    <mergeCell ref="G37:K37"/>
    <mergeCell ref="T1:V1"/>
    <mergeCell ref="T2:V2"/>
    <mergeCell ref="Q3:S3"/>
    <mergeCell ref="T3:V3"/>
    <mergeCell ref="A5:V5"/>
    <mergeCell ref="H8:J8"/>
    <mergeCell ref="A11:F11"/>
    <mergeCell ref="G11:V11"/>
    <mergeCell ref="D8:G8"/>
    <mergeCell ref="A6:V6"/>
    <mergeCell ref="K8:M8"/>
    <mergeCell ref="D19:F19"/>
    <mergeCell ref="G19:V19"/>
    <mergeCell ref="A16:C19"/>
    <mergeCell ref="A12:F12"/>
    <mergeCell ref="G12:V12"/>
    <mergeCell ref="A13:F15"/>
    <mergeCell ref="G13:I13"/>
    <mergeCell ref="J13:M13"/>
    <mergeCell ref="O13:T13"/>
    <mergeCell ref="U13:V13"/>
    <mergeCell ref="G14:I14"/>
    <mergeCell ref="J14:M14"/>
    <mergeCell ref="N14:Q14"/>
    <mergeCell ref="R14:V14"/>
    <mergeCell ref="G15:M15"/>
    <mergeCell ref="N15:V15"/>
    <mergeCell ref="D16:F16"/>
    <mergeCell ref="G16:V16"/>
    <mergeCell ref="D17:F17"/>
    <mergeCell ref="G17:V17"/>
    <mergeCell ref="D18:F18"/>
    <mergeCell ref="G18:V18"/>
    <mergeCell ref="A20:F20"/>
    <mergeCell ref="G20:V20"/>
    <mergeCell ref="A24:F25"/>
    <mergeCell ref="I24:K24"/>
    <mergeCell ref="L24:U24"/>
    <mergeCell ref="A28:I28"/>
    <mergeCell ref="A29:I29"/>
    <mergeCell ref="A30:I30"/>
    <mergeCell ref="J28:S28"/>
    <mergeCell ref="J30:S30"/>
    <mergeCell ref="J29:S29"/>
    <mergeCell ref="A31:I31"/>
    <mergeCell ref="J31:S31"/>
    <mergeCell ref="A33:F33"/>
    <mergeCell ref="L34:P34"/>
    <mergeCell ref="G34:K34"/>
    <mergeCell ref="A34:F34"/>
    <mergeCell ref="Q34:V34"/>
    <mergeCell ref="Q35:V35"/>
    <mergeCell ref="L35:P35"/>
    <mergeCell ref="Q36:V36"/>
    <mergeCell ref="L36:P36"/>
    <mergeCell ref="A35:F35"/>
    <mergeCell ref="G35:K35"/>
    <mergeCell ref="G36:K36"/>
    <mergeCell ref="A36:F36"/>
    <mergeCell ref="A46:V46"/>
    <mergeCell ref="A42:V42"/>
    <mergeCell ref="A43:F44"/>
    <mergeCell ref="G43:P43"/>
    <mergeCell ref="G44:P44"/>
    <mergeCell ref="Q43:V44"/>
    <mergeCell ref="G45:P45"/>
    <mergeCell ref="Q45:V45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9525</xdr:rowOff>
                  </from>
                  <to>
                    <xdr:col>7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7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0</xdr:col>
                    <xdr:colOff>38100</xdr:colOff>
                    <xdr:row>44</xdr:row>
                    <xdr:rowOff>57150</xdr:rowOff>
                  </from>
                  <to>
                    <xdr:col>1</xdr:col>
                    <xdr:colOff>28575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3</xdr:col>
                    <xdr:colOff>47625</xdr:colOff>
                    <xdr:row>44</xdr:row>
                    <xdr:rowOff>57150</xdr:rowOff>
                  </from>
                  <to>
                    <xdr:col>4</xdr:col>
                    <xdr:colOff>38100</xdr:colOff>
                    <xdr:row>44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9"/>
  <sheetViews>
    <sheetView view="pageBreakPreview" zoomScale="60" zoomScaleNormal="100" workbookViewId="0">
      <selection activeCell="AF24" sqref="AF24"/>
    </sheetView>
  </sheetViews>
  <sheetFormatPr defaultRowHeight="13.5"/>
  <cols>
    <col min="1" max="3" width="4.125" style="1" customWidth="1"/>
    <col min="4" max="32" width="4.125" customWidth="1"/>
  </cols>
  <sheetData>
    <row r="1" spans="1:21" ht="17.25" customHeight="1">
      <c r="S1" s="138"/>
      <c r="T1" s="138"/>
      <c r="U1" s="138"/>
    </row>
    <row r="2" spans="1:21" ht="17.25" customHeight="1">
      <c r="S2" s="138"/>
      <c r="T2" s="138"/>
      <c r="U2" s="138"/>
    </row>
    <row r="3" spans="1:21" ht="20.25" customHeight="1">
      <c r="A3" s="2" t="s">
        <v>33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2" t="s">
        <v>34</v>
      </c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0.25" customHeight="1">
      <c r="A5" s="2" t="s">
        <v>35</v>
      </c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18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  <row r="8" spans="1:21" ht="18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1:21" ht="18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8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8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ht="18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ht="18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ht="18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</row>
    <row r="15" spans="1:21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21" ht="18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1" ht="18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21" ht="18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</row>
    <row r="19" spans="1:21" ht="18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</row>
    <row r="20" spans="1:21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1:21" s="8" customFormat="1" ht="18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1:21" s="8" customFormat="1" ht="18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1:21" s="8" customFormat="1" ht="18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21" s="8" customFormat="1" ht="18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1:2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1:21" ht="18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 ht="13.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25" customHeight="1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18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ht="18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ht="18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18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18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ht="18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ht="18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ht="18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ht="18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ht="18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ht="18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ht="18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ht="18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s="8" customFormat="1" ht="18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s="8" customFormat="1" ht="18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ht="18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8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ht="18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ht="18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ht="18" customHeight="1">
      <c r="A50" s="5"/>
      <c r="B50" s="5"/>
      <c r="C50" s="5"/>
      <c r="D50" s="5"/>
      <c r="E50" s="5"/>
      <c r="F50" s="9"/>
      <c r="G50" s="140"/>
      <c r="H50" s="140"/>
      <c r="I50" s="140"/>
      <c r="J50" s="137"/>
      <c r="K50" s="137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>
      <c r="A51" s="5"/>
      <c r="B51" s="5"/>
      <c r="C51" s="5"/>
      <c r="D51" s="5"/>
      <c r="E51" s="5"/>
      <c r="F51" s="5"/>
      <c r="G51" s="136"/>
      <c r="H51" s="136"/>
      <c r="I51" s="136"/>
      <c r="J51" s="137"/>
      <c r="K51" s="137"/>
      <c r="L51" s="137"/>
      <c r="M51" s="137"/>
      <c r="N51" s="137"/>
      <c r="O51" s="137"/>
      <c r="P51" s="5"/>
      <c r="Q51" s="5"/>
      <c r="R51" s="5"/>
      <c r="S51" s="5"/>
      <c r="T51" s="5"/>
      <c r="U51" s="5"/>
    </row>
    <row r="52" spans="1:21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</sheetData>
  <mergeCells count="9">
    <mergeCell ref="G51:I51"/>
    <mergeCell ref="J51:L51"/>
    <mergeCell ref="M51:O51"/>
    <mergeCell ref="S1:U1"/>
    <mergeCell ref="S2:U2"/>
    <mergeCell ref="A6:U26"/>
    <mergeCell ref="A29:U49"/>
    <mergeCell ref="G50:I50"/>
    <mergeCell ref="J50:K5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9"/>
  <sheetViews>
    <sheetView view="pageBreakPreview" zoomScale="60" zoomScaleNormal="100" workbookViewId="0">
      <selection activeCell="M41" sqref="M41"/>
    </sheetView>
  </sheetViews>
  <sheetFormatPr defaultRowHeight="13.5"/>
  <cols>
    <col min="1" max="3" width="4.125" style="1" customWidth="1"/>
    <col min="4" max="32" width="4.125" customWidth="1"/>
  </cols>
  <sheetData>
    <row r="1" spans="1:21" ht="17.25" customHeight="1">
      <c r="S1" s="138"/>
      <c r="T1" s="138"/>
      <c r="U1" s="138"/>
    </row>
    <row r="2" spans="1:21" ht="17.25" customHeight="1">
      <c r="S2" s="138"/>
      <c r="T2" s="138"/>
      <c r="U2" s="138"/>
    </row>
    <row r="3" spans="1:21" ht="20.25" customHeight="1">
      <c r="A3" s="2" t="s">
        <v>37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2" t="s">
        <v>38</v>
      </c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4.75" customHeight="1">
      <c r="A5" s="141" t="s">
        <v>39</v>
      </c>
      <c r="B5" s="141"/>
      <c r="C5" s="141"/>
      <c r="D5" s="141"/>
      <c r="E5" s="141"/>
      <c r="F5" s="141"/>
      <c r="G5" s="141"/>
      <c r="H5" s="141" t="s">
        <v>40</v>
      </c>
      <c r="I5" s="141"/>
      <c r="J5" s="141"/>
      <c r="K5" s="141"/>
      <c r="L5" s="141"/>
      <c r="M5" s="141"/>
      <c r="N5" s="141"/>
      <c r="O5" s="141" t="s">
        <v>41</v>
      </c>
      <c r="P5" s="141"/>
      <c r="Q5" s="141"/>
      <c r="R5" s="141"/>
      <c r="S5" s="141"/>
      <c r="T5" s="141"/>
      <c r="U5" s="141"/>
    </row>
    <row r="6" spans="1:2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8" customFormat="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8" customFormat="1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8" customFormat="1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8" customFormat="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8" customFormat="1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8" customFormat="1" ht="18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" customHeight="1">
      <c r="A50" s="5"/>
      <c r="B50" s="5"/>
      <c r="C50" s="5"/>
      <c r="D50" s="5"/>
      <c r="E50" s="5"/>
      <c r="F50" s="9"/>
      <c r="G50" s="140"/>
      <c r="H50" s="140"/>
      <c r="I50" s="140"/>
      <c r="J50" s="137"/>
      <c r="K50" s="137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>
      <c r="A51" s="5"/>
      <c r="B51" s="5"/>
      <c r="C51" s="5"/>
      <c r="D51" s="5"/>
      <c r="E51" s="5"/>
      <c r="F51" s="5"/>
      <c r="G51" s="136"/>
      <c r="H51" s="136"/>
      <c r="I51" s="136"/>
      <c r="J51" s="137"/>
      <c r="K51" s="137"/>
      <c r="L51" s="137"/>
      <c r="M51" s="137"/>
      <c r="N51" s="137"/>
      <c r="O51" s="137"/>
      <c r="P51" s="5"/>
      <c r="Q51" s="5"/>
      <c r="R51" s="5"/>
      <c r="S51" s="5"/>
      <c r="T51" s="5"/>
      <c r="U51" s="5"/>
    </row>
    <row r="52" spans="1:21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</sheetData>
  <mergeCells count="10">
    <mergeCell ref="G51:I51"/>
    <mergeCell ref="J51:L51"/>
    <mergeCell ref="M51:O51"/>
    <mergeCell ref="S1:U1"/>
    <mergeCell ref="S2:U2"/>
    <mergeCell ref="A5:G5"/>
    <mergeCell ref="H5:N5"/>
    <mergeCell ref="O5:U5"/>
    <mergeCell ref="G50:I50"/>
    <mergeCell ref="J50:K5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63"/>
  <sheetViews>
    <sheetView view="pageBreakPreview" zoomScaleNormal="100" zoomScaleSheetLayoutView="100" workbookViewId="0">
      <selection activeCell="P8" sqref="P8:R8"/>
    </sheetView>
  </sheetViews>
  <sheetFormatPr defaultRowHeight="13.5"/>
  <cols>
    <col min="1" max="3" width="4.125" style="28" customWidth="1"/>
    <col min="4" max="29" width="4.125" style="29" customWidth="1"/>
    <col min="30" max="16384" width="9" style="29"/>
  </cols>
  <sheetData>
    <row r="1" spans="1:21" ht="17.25" customHeight="1">
      <c r="P1" s="125"/>
      <c r="Q1" s="125"/>
      <c r="R1" s="125"/>
      <c r="S1" s="125"/>
      <c r="T1" s="125"/>
      <c r="U1" s="125"/>
    </row>
    <row r="2" spans="1:21" ht="17.25" customHeight="1">
      <c r="P2" s="125"/>
      <c r="Q2" s="125"/>
      <c r="R2" s="125"/>
      <c r="S2" s="125"/>
      <c r="T2" s="125"/>
      <c r="U2" s="125"/>
    </row>
    <row r="3" spans="1:21" ht="20.25" customHeight="1">
      <c r="A3" s="31" t="s">
        <v>87</v>
      </c>
      <c r="B3" s="31"/>
      <c r="C3" s="31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20.25" customHeight="1">
      <c r="A4" s="31"/>
      <c r="B4" s="31"/>
      <c r="C4" s="31"/>
      <c r="D4" s="57"/>
      <c r="E4" s="57"/>
      <c r="F4" s="57"/>
      <c r="G4" s="57"/>
      <c r="H4" s="57"/>
      <c r="I4" s="57"/>
      <c r="J4" s="57"/>
      <c r="K4" s="57"/>
      <c r="L4" s="154"/>
      <c r="M4" s="154"/>
      <c r="N4" s="154"/>
      <c r="O4" s="154"/>
      <c r="P4" s="155" t="s">
        <v>7</v>
      </c>
      <c r="Q4" s="155"/>
      <c r="R4" s="155"/>
      <c r="S4" s="155">
        <f>個票!G12</f>
        <v>0</v>
      </c>
      <c r="T4" s="155"/>
      <c r="U4" s="155"/>
    </row>
    <row r="5" spans="1:21" ht="1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8" customHeight="1">
      <c r="A6" s="156" t="s">
        <v>71</v>
      </c>
      <c r="B6" s="156"/>
      <c r="C6" s="156"/>
      <c r="D6" s="156"/>
      <c r="E6" s="156"/>
      <c r="F6" s="156"/>
      <c r="G6" s="157" t="s">
        <v>72</v>
      </c>
      <c r="H6" s="156"/>
      <c r="I6" s="156"/>
      <c r="J6" s="156"/>
      <c r="K6" s="156"/>
      <c r="L6" s="156"/>
      <c r="M6" s="156"/>
      <c r="N6" s="156"/>
      <c r="O6" s="156"/>
      <c r="P6" s="156" t="s">
        <v>105</v>
      </c>
      <c r="Q6" s="156"/>
      <c r="R6" s="156"/>
      <c r="S6" s="195" t="s">
        <v>90</v>
      </c>
      <c r="T6" s="195"/>
      <c r="U6" s="195"/>
    </row>
    <row r="7" spans="1:21" ht="18" customHeight="1">
      <c r="A7" s="158" t="s">
        <v>73</v>
      </c>
      <c r="B7" s="158"/>
      <c r="C7" s="158"/>
      <c r="D7" s="158"/>
      <c r="E7" s="158"/>
      <c r="F7" s="158"/>
      <c r="G7" s="159" t="s">
        <v>74</v>
      </c>
      <c r="H7" s="160"/>
      <c r="I7" s="160"/>
      <c r="J7" s="160"/>
      <c r="K7" s="160"/>
      <c r="L7" s="160"/>
      <c r="M7" s="160"/>
      <c r="N7" s="160"/>
      <c r="O7" s="160"/>
      <c r="P7" s="162"/>
      <c r="Q7" s="163"/>
      <c r="R7" s="163"/>
      <c r="S7" s="189" t="str">
        <f>IF(P7="","",P7/$S$4)</f>
        <v/>
      </c>
      <c r="T7" s="190"/>
      <c r="U7" s="191"/>
    </row>
    <row r="8" spans="1:21" ht="18" customHeight="1">
      <c r="A8" s="158"/>
      <c r="B8" s="158"/>
      <c r="C8" s="158"/>
      <c r="D8" s="158"/>
      <c r="E8" s="158"/>
      <c r="F8" s="158"/>
      <c r="G8" s="164" t="s">
        <v>75</v>
      </c>
      <c r="H8" s="165"/>
      <c r="I8" s="165"/>
      <c r="J8" s="165"/>
      <c r="K8" s="165"/>
      <c r="L8" s="165"/>
      <c r="M8" s="165"/>
      <c r="N8" s="165"/>
      <c r="O8" s="165"/>
      <c r="P8" s="166"/>
      <c r="Q8" s="167"/>
      <c r="R8" s="167"/>
      <c r="S8" s="148" t="str">
        <f t="shared" ref="S8:S32" si="0">IF(P8="","",P8/$S$4)</f>
        <v/>
      </c>
      <c r="T8" s="149"/>
      <c r="U8" s="150"/>
    </row>
    <row r="9" spans="1:21" ht="18" customHeight="1">
      <c r="A9" s="158"/>
      <c r="B9" s="158"/>
      <c r="C9" s="158"/>
      <c r="D9" s="158"/>
      <c r="E9" s="158"/>
      <c r="F9" s="158"/>
      <c r="G9" s="164" t="s">
        <v>76</v>
      </c>
      <c r="H9" s="165"/>
      <c r="I9" s="165"/>
      <c r="J9" s="165"/>
      <c r="K9" s="165"/>
      <c r="L9" s="165"/>
      <c r="M9" s="165"/>
      <c r="N9" s="165"/>
      <c r="O9" s="165"/>
      <c r="P9" s="151"/>
      <c r="Q9" s="152"/>
      <c r="R9" s="152"/>
      <c r="S9" s="148" t="str">
        <f t="shared" si="0"/>
        <v/>
      </c>
      <c r="T9" s="149"/>
      <c r="U9" s="150"/>
    </row>
    <row r="10" spans="1:21" ht="18" customHeight="1">
      <c r="A10" s="158"/>
      <c r="B10" s="158"/>
      <c r="C10" s="158"/>
      <c r="D10" s="158"/>
      <c r="E10" s="158"/>
      <c r="F10" s="158"/>
      <c r="G10" s="176" t="s">
        <v>88</v>
      </c>
      <c r="H10" s="177"/>
      <c r="I10" s="177"/>
      <c r="J10" s="177"/>
      <c r="K10" s="177"/>
      <c r="L10" s="177"/>
      <c r="M10" s="177"/>
      <c r="N10" s="177"/>
      <c r="O10" s="177"/>
      <c r="P10" s="178"/>
      <c r="Q10" s="179"/>
      <c r="R10" s="179"/>
      <c r="S10" s="148" t="str">
        <f t="shared" si="0"/>
        <v/>
      </c>
      <c r="T10" s="149"/>
      <c r="U10" s="150"/>
    </row>
    <row r="11" spans="1:21" ht="18" customHeight="1">
      <c r="A11" s="158"/>
      <c r="B11" s="158"/>
      <c r="C11" s="158"/>
      <c r="D11" s="158"/>
      <c r="E11" s="158"/>
      <c r="F11" s="158"/>
      <c r="G11" s="172" t="s">
        <v>77</v>
      </c>
      <c r="H11" s="173"/>
      <c r="I11" s="173"/>
      <c r="J11" s="173"/>
      <c r="K11" s="173"/>
      <c r="L11" s="173"/>
      <c r="M11" s="173"/>
      <c r="N11" s="173"/>
      <c r="O11" s="173"/>
      <c r="P11" s="174"/>
      <c r="Q11" s="175"/>
      <c r="R11" s="175"/>
      <c r="S11" s="145" t="str">
        <f t="shared" si="0"/>
        <v/>
      </c>
      <c r="T11" s="146"/>
      <c r="U11" s="147"/>
    </row>
    <row r="12" spans="1:21" ht="18" customHeight="1">
      <c r="A12" s="158" t="s">
        <v>78</v>
      </c>
      <c r="B12" s="158"/>
      <c r="C12" s="158"/>
      <c r="D12" s="158"/>
      <c r="E12" s="158"/>
      <c r="F12" s="158"/>
      <c r="G12" s="168" t="s">
        <v>79</v>
      </c>
      <c r="H12" s="169"/>
      <c r="I12" s="169"/>
      <c r="J12" s="169"/>
      <c r="K12" s="169"/>
      <c r="L12" s="169"/>
      <c r="M12" s="169"/>
      <c r="N12" s="169"/>
      <c r="O12" s="169"/>
      <c r="P12" s="170"/>
      <c r="Q12" s="171"/>
      <c r="R12" s="171"/>
      <c r="S12" s="192" t="str">
        <f t="shared" si="0"/>
        <v/>
      </c>
      <c r="T12" s="193"/>
      <c r="U12" s="194"/>
    </row>
    <row r="13" spans="1:21" ht="18" customHeight="1">
      <c r="A13" s="158"/>
      <c r="B13" s="158"/>
      <c r="C13" s="158"/>
      <c r="D13" s="158"/>
      <c r="E13" s="158"/>
      <c r="F13" s="158"/>
      <c r="G13" s="165" t="s">
        <v>89</v>
      </c>
      <c r="H13" s="165"/>
      <c r="I13" s="165"/>
      <c r="J13" s="165"/>
      <c r="K13" s="165"/>
      <c r="L13" s="165"/>
      <c r="M13" s="165"/>
      <c r="N13" s="165"/>
      <c r="O13" s="165"/>
      <c r="P13" s="151"/>
      <c r="Q13" s="152"/>
      <c r="R13" s="152"/>
      <c r="S13" s="148" t="str">
        <f t="shared" si="0"/>
        <v/>
      </c>
      <c r="T13" s="149"/>
      <c r="U13" s="150"/>
    </row>
    <row r="14" spans="1:21" ht="18" customHeight="1">
      <c r="A14" s="158"/>
      <c r="B14" s="158"/>
      <c r="C14" s="158"/>
      <c r="D14" s="158"/>
      <c r="E14" s="158"/>
      <c r="F14" s="158"/>
      <c r="G14" s="172" t="s">
        <v>91</v>
      </c>
      <c r="H14" s="173"/>
      <c r="I14" s="173"/>
      <c r="J14" s="173"/>
      <c r="K14" s="173"/>
      <c r="L14" s="173"/>
      <c r="M14" s="173"/>
      <c r="N14" s="173"/>
      <c r="O14" s="173"/>
      <c r="P14" s="174"/>
      <c r="Q14" s="175"/>
      <c r="R14" s="175"/>
      <c r="S14" s="142" t="str">
        <f t="shared" si="0"/>
        <v/>
      </c>
      <c r="T14" s="143"/>
      <c r="U14" s="144"/>
    </row>
    <row r="15" spans="1:21" ht="18" customHeight="1">
      <c r="A15" s="158" t="s">
        <v>80</v>
      </c>
      <c r="B15" s="158"/>
      <c r="C15" s="158"/>
      <c r="D15" s="158"/>
      <c r="E15" s="158"/>
      <c r="F15" s="158"/>
      <c r="G15" s="159" t="s">
        <v>79</v>
      </c>
      <c r="H15" s="160"/>
      <c r="I15" s="160"/>
      <c r="J15" s="160"/>
      <c r="K15" s="160"/>
      <c r="L15" s="160"/>
      <c r="M15" s="160"/>
      <c r="N15" s="160"/>
      <c r="O15" s="160"/>
      <c r="P15" s="162"/>
      <c r="Q15" s="163"/>
      <c r="R15" s="163"/>
      <c r="S15" s="189" t="str">
        <f t="shared" si="0"/>
        <v/>
      </c>
      <c r="T15" s="190"/>
      <c r="U15" s="191"/>
    </row>
    <row r="16" spans="1:21" ht="18" customHeight="1">
      <c r="A16" s="158"/>
      <c r="B16" s="158"/>
      <c r="C16" s="158"/>
      <c r="D16" s="158"/>
      <c r="E16" s="158"/>
      <c r="F16" s="158"/>
      <c r="G16" s="165" t="s">
        <v>89</v>
      </c>
      <c r="H16" s="165"/>
      <c r="I16" s="165"/>
      <c r="J16" s="165"/>
      <c r="K16" s="165"/>
      <c r="L16" s="165"/>
      <c r="M16" s="165"/>
      <c r="N16" s="165"/>
      <c r="O16" s="165"/>
      <c r="P16" s="151"/>
      <c r="Q16" s="152"/>
      <c r="R16" s="152"/>
      <c r="S16" s="148" t="str">
        <f t="shared" si="0"/>
        <v/>
      </c>
      <c r="T16" s="149"/>
      <c r="U16" s="150"/>
    </row>
    <row r="17" spans="1:21" ht="18" customHeight="1">
      <c r="A17" s="158"/>
      <c r="B17" s="158"/>
      <c r="C17" s="158"/>
      <c r="D17" s="158"/>
      <c r="E17" s="158"/>
      <c r="F17" s="158"/>
      <c r="G17" s="172" t="s">
        <v>91</v>
      </c>
      <c r="H17" s="173"/>
      <c r="I17" s="173"/>
      <c r="J17" s="173"/>
      <c r="K17" s="173"/>
      <c r="L17" s="173"/>
      <c r="M17" s="173"/>
      <c r="N17" s="173"/>
      <c r="O17" s="173"/>
      <c r="P17" s="174"/>
      <c r="Q17" s="175"/>
      <c r="R17" s="175"/>
      <c r="S17" s="145" t="str">
        <f t="shared" si="0"/>
        <v/>
      </c>
      <c r="T17" s="146"/>
      <c r="U17" s="147"/>
    </row>
    <row r="18" spans="1:21" ht="18" customHeight="1">
      <c r="A18" s="158" t="s">
        <v>81</v>
      </c>
      <c r="B18" s="158"/>
      <c r="C18" s="158"/>
      <c r="D18" s="158"/>
      <c r="E18" s="158"/>
      <c r="F18" s="158"/>
      <c r="G18" s="180" t="s">
        <v>92</v>
      </c>
      <c r="H18" s="181"/>
      <c r="I18" s="181"/>
      <c r="J18" s="181"/>
      <c r="K18" s="182"/>
      <c r="L18" s="160" t="s">
        <v>82</v>
      </c>
      <c r="M18" s="160"/>
      <c r="N18" s="160"/>
      <c r="O18" s="160"/>
      <c r="P18" s="162"/>
      <c r="Q18" s="163"/>
      <c r="R18" s="163"/>
      <c r="S18" s="192" t="str">
        <f t="shared" si="0"/>
        <v/>
      </c>
      <c r="T18" s="193"/>
      <c r="U18" s="194"/>
    </row>
    <row r="19" spans="1:21" ht="18" customHeight="1">
      <c r="A19" s="158"/>
      <c r="B19" s="158"/>
      <c r="C19" s="158"/>
      <c r="D19" s="158"/>
      <c r="E19" s="158"/>
      <c r="F19" s="158"/>
      <c r="G19" s="183"/>
      <c r="H19" s="184"/>
      <c r="I19" s="184"/>
      <c r="J19" s="184"/>
      <c r="K19" s="185"/>
      <c r="L19" s="165" t="s">
        <v>83</v>
      </c>
      <c r="M19" s="165"/>
      <c r="N19" s="165"/>
      <c r="O19" s="165"/>
      <c r="P19" s="151"/>
      <c r="Q19" s="152"/>
      <c r="R19" s="152"/>
      <c r="S19" s="148" t="str">
        <f t="shared" si="0"/>
        <v/>
      </c>
      <c r="T19" s="149"/>
      <c r="U19" s="150"/>
    </row>
    <row r="20" spans="1:21" ht="18" customHeight="1">
      <c r="A20" s="158"/>
      <c r="B20" s="158"/>
      <c r="C20" s="158"/>
      <c r="D20" s="158"/>
      <c r="E20" s="158"/>
      <c r="F20" s="158"/>
      <c r="G20" s="183"/>
      <c r="H20" s="184"/>
      <c r="I20" s="184"/>
      <c r="J20" s="184"/>
      <c r="K20" s="185"/>
      <c r="L20" s="165" t="s">
        <v>84</v>
      </c>
      <c r="M20" s="165"/>
      <c r="N20" s="165"/>
      <c r="O20" s="165"/>
      <c r="P20" s="151"/>
      <c r="Q20" s="152"/>
      <c r="R20" s="152"/>
      <c r="S20" s="148" t="str">
        <f t="shared" si="0"/>
        <v/>
      </c>
      <c r="T20" s="149"/>
      <c r="U20" s="150"/>
    </row>
    <row r="21" spans="1:21" ht="18" customHeight="1">
      <c r="A21" s="158"/>
      <c r="B21" s="158"/>
      <c r="C21" s="158"/>
      <c r="D21" s="158"/>
      <c r="E21" s="158"/>
      <c r="F21" s="158"/>
      <c r="G21" s="183"/>
      <c r="H21" s="184"/>
      <c r="I21" s="184"/>
      <c r="J21" s="184"/>
      <c r="K21" s="185"/>
      <c r="L21" s="165" t="s">
        <v>85</v>
      </c>
      <c r="M21" s="165"/>
      <c r="N21" s="165"/>
      <c r="O21" s="165"/>
      <c r="P21" s="151"/>
      <c r="Q21" s="152"/>
      <c r="R21" s="152"/>
      <c r="S21" s="148" t="str">
        <f t="shared" si="0"/>
        <v/>
      </c>
      <c r="T21" s="149"/>
      <c r="U21" s="150"/>
    </row>
    <row r="22" spans="1:21" ht="18" customHeight="1">
      <c r="A22" s="158"/>
      <c r="B22" s="158"/>
      <c r="C22" s="158"/>
      <c r="D22" s="158"/>
      <c r="E22" s="158"/>
      <c r="F22" s="158"/>
      <c r="G22" s="186"/>
      <c r="H22" s="187"/>
      <c r="I22" s="187"/>
      <c r="J22" s="187"/>
      <c r="K22" s="188"/>
      <c r="L22" s="173" t="s">
        <v>91</v>
      </c>
      <c r="M22" s="173"/>
      <c r="N22" s="173"/>
      <c r="O22" s="173"/>
      <c r="P22" s="178"/>
      <c r="Q22" s="179"/>
      <c r="R22" s="179"/>
      <c r="S22" s="142" t="str">
        <f t="shared" si="0"/>
        <v/>
      </c>
      <c r="T22" s="143"/>
      <c r="U22" s="144"/>
    </row>
    <row r="23" spans="1:21" s="44" customFormat="1" ht="18" customHeight="1">
      <c r="A23" s="158"/>
      <c r="B23" s="158"/>
      <c r="C23" s="158"/>
      <c r="D23" s="158"/>
      <c r="E23" s="158"/>
      <c r="F23" s="158"/>
      <c r="G23" s="180" t="s">
        <v>86</v>
      </c>
      <c r="H23" s="181"/>
      <c r="I23" s="181"/>
      <c r="J23" s="181"/>
      <c r="K23" s="182"/>
      <c r="L23" s="160" t="s">
        <v>82</v>
      </c>
      <c r="M23" s="160"/>
      <c r="N23" s="160"/>
      <c r="O23" s="160"/>
      <c r="P23" s="162"/>
      <c r="Q23" s="163"/>
      <c r="R23" s="163"/>
      <c r="S23" s="189" t="str">
        <f t="shared" si="0"/>
        <v/>
      </c>
      <c r="T23" s="190"/>
      <c r="U23" s="191"/>
    </row>
    <row r="24" spans="1:21" s="44" customFormat="1" ht="18" customHeight="1">
      <c r="A24" s="158"/>
      <c r="B24" s="158"/>
      <c r="C24" s="158"/>
      <c r="D24" s="158"/>
      <c r="E24" s="158"/>
      <c r="F24" s="158"/>
      <c r="G24" s="183"/>
      <c r="H24" s="184"/>
      <c r="I24" s="184"/>
      <c r="J24" s="184"/>
      <c r="K24" s="185"/>
      <c r="L24" s="165" t="s">
        <v>83</v>
      </c>
      <c r="M24" s="165"/>
      <c r="N24" s="165"/>
      <c r="O24" s="165"/>
      <c r="P24" s="151"/>
      <c r="Q24" s="152"/>
      <c r="R24" s="152"/>
      <c r="S24" s="148" t="str">
        <f t="shared" si="0"/>
        <v/>
      </c>
      <c r="T24" s="149"/>
      <c r="U24" s="150"/>
    </row>
    <row r="25" spans="1:21" s="44" customFormat="1" ht="18" customHeight="1">
      <c r="A25" s="158"/>
      <c r="B25" s="158"/>
      <c r="C25" s="158"/>
      <c r="D25" s="158"/>
      <c r="E25" s="158"/>
      <c r="F25" s="158"/>
      <c r="G25" s="183"/>
      <c r="H25" s="184"/>
      <c r="I25" s="184"/>
      <c r="J25" s="184"/>
      <c r="K25" s="185"/>
      <c r="L25" s="165" t="s">
        <v>84</v>
      </c>
      <c r="M25" s="165"/>
      <c r="N25" s="165"/>
      <c r="O25" s="165"/>
      <c r="P25" s="151"/>
      <c r="Q25" s="152"/>
      <c r="R25" s="152"/>
      <c r="S25" s="148" t="str">
        <f t="shared" si="0"/>
        <v/>
      </c>
      <c r="T25" s="149"/>
      <c r="U25" s="150"/>
    </row>
    <row r="26" spans="1:21" s="44" customFormat="1" ht="18" customHeight="1">
      <c r="A26" s="158"/>
      <c r="B26" s="158"/>
      <c r="C26" s="158"/>
      <c r="D26" s="158"/>
      <c r="E26" s="158"/>
      <c r="F26" s="158"/>
      <c r="G26" s="183"/>
      <c r="H26" s="184"/>
      <c r="I26" s="184"/>
      <c r="J26" s="184"/>
      <c r="K26" s="185"/>
      <c r="L26" s="165" t="s">
        <v>85</v>
      </c>
      <c r="M26" s="165"/>
      <c r="N26" s="165"/>
      <c r="O26" s="165"/>
      <c r="P26" s="151"/>
      <c r="Q26" s="152"/>
      <c r="R26" s="152"/>
      <c r="S26" s="148" t="str">
        <f t="shared" si="0"/>
        <v/>
      </c>
      <c r="T26" s="149"/>
      <c r="U26" s="150"/>
    </row>
    <row r="27" spans="1:21" s="44" customFormat="1" ht="18" customHeight="1">
      <c r="A27" s="158"/>
      <c r="B27" s="158"/>
      <c r="C27" s="158"/>
      <c r="D27" s="158"/>
      <c r="E27" s="158"/>
      <c r="F27" s="158"/>
      <c r="G27" s="186"/>
      <c r="H27" s="187"/>
      <c r="I27" s="187"/>
      <c r="J27" s="187"/>
      <c r="K27" s="188"/>
      <c r="L27" s="173" t="s">
        <v>91</v>
      </c>
      <c r="M27" s="173"/>
      <c r="N27" s="173"/>
      <c r="O27" s="173"/>
      <c r="P27" s="178"/>
      <c r="Q27" s="179"/>
      <c r="R27" s="179"/>
      <c r="S27" s="145" t="str">
        <f t="shared" si="0"/>
        <v/>
      </c>
      <c r="T27" s="146"/>
      <c r="U27" s="147"/>
    </row>
    <row r="28" spans="1:21" ht="18" customHeight="1">
      <c r="A28" s="158"/>
      <c r="B28" s="158"/>
      <c r="C28" s="158"/>
      <c r="D28" s="158"/>
      <c r="E28" s="158"/>
      <c r="F28" s="158"/>
      <c r="G28" s="180" t="s">
        <v>93</v>
      </c>
      <c r="H28" s="181"/>
      <c r="I28" s="181"/>
      <c r="J28" s="181"/>
      <c r="K28" s="182"/>
      <c r="L28" s="160" t="s">
        <v>82</v>
      </c>
      <c r="M28" s="160"/>
      <c r="N28" s="160"/>
      <c r="O28" s="160"/>
      <c r="P28" s="162"/>
      <c r="Q28" s="163"/>
      <c r="R28" s="163"/>
      <c r="S28" s="189" t="str">
        <f t="shared" si="0"/>
        <v/>
      </c>
      <c r="T28" s="190"/>
      <c r="U28" s="191"/>
    </row>
    <row r="29" spans="1:21" ht="18" customHeight="1">
      <c r="A29" s="158"/>
      <c r="B29" s="158"/>
      <c r="C29" s="158"/>
      <c r="D29" s="158"/>
      <c r="E29" s="158"/>
      <c r="F29" s="158"/>
      <c r="G29" s="183"/>
      <c r="H29" s="184"/>
      <c r="I29" s="184"/>
      <c r="J29" s="184"/>
      <c r="K29" s="185"/>
      <c r="L29" s="165" t="s">
        <v>83</v>
      </c>
      <c r="M29" s="165"/>
      <c r="N29" s="165"/>
      <c r="O29" s="165"/>
      <c r="P29" s="151"/>
      <c r="Q29" s="152"/>
      <c r="R29" s="152"/>
      <c r="S29" s="148" t="str">
        <f t="shared" si="0"/>
        <v/>
      </c>
      <c r="T29" s="149"/>
      <c r="U29" s="150"/>
    </row>
    <row r="30" spans="1:21" ht="18" customHeight="1">
      <c r="A30" s="158"/>
      <c r="B30" s="158"/>
      <c r="C30" s="158"/>
      <c r="D30" s="158"/>
      <c r="E30" s="158"/>
      <c r="F30" s="158"/>
      <c r="G30" s="183"/>
      <c r="H30" s="184"/>
      <c r="I30" s="184"/>
      <c r="J30" s="184"/>
      <c r="K30" s="185"/>
      <c r="L30" s="165" t="s">
        <v>84</v>
      </c>
      <c r="M30" s="165"/>
      <c r="N30" s="165"/>
      <c r="O30" s="165"/>
      <c r="P30" s="151"/>
      <c r="Q30" s="152"/>
      <c r="R30" s="152"/>
      <c r="S30" s="148" t="str">
        <f t="shared" si="0"/>
        <v/>
      </c>
      <c r="T30" s="149"/>
      <c r="U30" s="150"/>
    </row>
    <row r="31" spans="1:21" ht="18" customHeight="1">
      <c r="A31" s="158"/>
      <c r="B31" s="158"/>
      <c r="C31" s="158"/>
      <c r="D31" s="158"/>
      <c r="E31" s="158"/>
      <c r="F31" s="158"/>
      <c r="G31" s="183"/>
      <c r="H31" s="184"/>
      <c r="I31" s="184"/>
      <c r="J31" s="184"/>
      <c r="K31" s="185"/>
      <c r="L31" s="165" t="s">
        <v>85</v>
      </c>
      <c r="M31" s="165"/>
      <c r="N31" s="165"/>
      <c r="O31" s="165"/>
      <c r="P31" s="151"/>
      <c r="Q31" s="152"/>
      <c r="R31" s="152"/>
      <c r="S31" s="148" t="str">
        <f t="shared" si="0"/>
        <v/>
      </c>
      <c r="T31" s="149"/>
      <c r="U31" s="150"/>
    </row>
    <row r="32" spans="1:21" ht="18" customHeight="1">
      <c r="A32" s="158"/>
      <c r="B32" s="158"/>
      <c r="C32" s="158"/>
      <c r="D32" s="158"/>
      <c r="E32" s="158"/>
      <c r="F32" s="158"/>
      <c r="G32" s="186"/>
      <c r="H32" s="187"/>
      <c r="I32" s="187"/>
      <c r="J32" s="187"/>
      <c r="K32" s="188"/>
      <c r="L32" s="173" t="s">
        <v>91</v>
      </c>
      <c r="M32" s="173"/>
      <c r="N32" s="173"/>
      <c r="O32" s="173"/>
      <c r="P32" s="174"/>
      <c r="Q32" s="175"/>
      <c r="R32" s="175"/>
      <c r="S32" s="145" t="str">
        <f t="shared" si="0"/>
        <v/>
      </c>
      <c r="T32" s="146"/>
      <c r="U32" s="147"/>
    </row>
    <row r="33" spans="1:21" ht="18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18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8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18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ht="18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ht="18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ht="18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ht="18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s="44" customFormat="1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s="44" customFormat="1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8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8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8" customHeight="1">
      <c r="A54" s="58"/>
      <c r="B54" s="58"/>
      <c r="C54" s="58"/>
      <c r="D54" s="58"/>
      <c r="E54" s="58"/>
      <c r="F54" s="59"/>
      <c r="G54" s="161"/>
      <c r="H54" s="161"/>
      <c r="I54" s="154"/>
      <c r="J54" s="154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18" customHeight="1">
      <c r="A55" s="58"/>
      <c r="B55" s="58"/>
      <c r="C55" s="58"/>
      <c r="D55" s="58"/>
      <c r="E55" s="58"/>
      <c r="F55" s="58"/>
      <c r="G55" s="153"/>
      <c r="H55" s="153"/>
      <c r="I55" s="154"/>
      <c r="J55" s="154"/>
      <c r="K55" s="154"/>
      <c r="L55" s="61"/>
      <c r="M55" s="58"/>
      <c r="N55" s="58"/>
      <c r="O55" s="58"/>
      <c r="P55" s="58"/>
      <c r="Q55" s="58"/>
      <c r="R55" s="58"/>
      <c r="S55" s="58"/>
      <c r="T55" s="58"/>
      <c r="U55" s="58"/>
    </row>
    <row r="56" spans="1:21">
      <c r="A56" s="60"/>
      <c r="B56" s="60"/>
      <c r="C56" s="60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pans="1:21">
      <c r="A57" s="60"/>
      <c r="B57" s="60"/>
      <c r="C57" s="60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1:21">
      <c r="A58" s="60"/>
      <c r="B58" s="60"/>
      <c r="C58" s="60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pans="1:21">
      <c r="A59" s="60"/>
      <c r="B59" s="60"/>
      <c r="C59" s="60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pans="1:21">
      <c r="A60" s="54"/>
      <c r="B60" s="54"/>
      <c r="C60" s="5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>
      <c r="A61" s="54"/>
      <c r="B61" s="54"/>
      <c r="C61" s="5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>
      <c r="A62" s="54"/>
      <c r="B62" s="54"/>
      <c r="C62" s="5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>
      <c r="A63" s="54"/>
      <c r="B63" s="54"/>
      <c r="C63" s="5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</sheetData>
  <sheetProtection algorithmName="SHA-512" hashValue="i75cK3zB+2hQ+F1U4MOdTj4JNBn83doL0vSKLQzniiTi5HD1EIb/YuIhJmgm1oou4aWfy2ttmeOpHBrDeye4dQ==" saltValue="USROrMaNVMicvIv42uxraQ==" spinCount="100000" sheet="1" objects="1" scenarios="1" selectLockedCells="1"/>
  <mergeCells count="100">
    <mergeCell ref="S32:U32"/>
    <mergeCell ref="S23:U23"/>
    <mergeCell ref="S24:U24"/>
    <mergeCell ref="S25:U25"/>
    <mergeCell ref="S26:U26"/>
    <mergeCell ref="S28:U28"/>
    <mergeCell ref="S29:U29"/>
    <mergeCell ref="L4:O4"/>
    <mergeCell ref="S1:U1"/>
    <mergeCell ref="S2:U2"/>
    <mergeCell ref="S4:U4"/>
    <mergeCell ref="S6:U6"/>
    <mergeCell ref="P1:R1"/>
    <mergeCell ref="P2:R2"/>
    <mergeCell ref="L32:O32"/>
    <mergeCell ref="P32:R32"/>
    <mergeCell ref="L23:O23"/>
    <mergeCell ref="P23:R23"/>
    <mergeCell ref="L24:O24"/>
    <mergeCell ref="L28:O28"/>
    <mergeCell ref="P28:R28"/>
    <mergeCell ref="L29:O29"/>
    <mergeCell ref="P29:R29"/>
    <mergeCell ref="L30:O30"/>
    <mergeCell ref="P30:R30"/>
    <mergeCell ref="L25:O25"/>
    <mergeCell ref="P25:R25"/>
    <mergeCell ref="L26:O26"/>
    <mergeCell ref="P26:R26"/>
    <mergeCell ref="P31:R31"/>
    <mergeCell ref="S7:U7"/>
    <mergeCell ref="S21:U21"/>
    <mergeCell ref="S8:U8"/>
    <mergeCell ref="S9:U9"/>
    <mergeCell ref="S10:U10"/>
    <mergeCell ref="S11:U11"/>
    <mergeCell ref="S12:U12"/>
    <mergeCell ref="S14:U14"/>
    <mergeCell ref="S15:U15"/>
    <mergeCell ref="S17:U17"/>
    <mergeCell ref="S18:U18"/>
    <mergeCell ref="S19:U19"/>
    <mergeCell ref="S13:U13"/>
    <mergeCell ref="S16:U16"/>
    <mergeCell ref="S20:U20"/>
    <mergeCell ref="A15:F17"/>
    <mergeCell ref="G15:O15"/>
    <mergeCell ref="P15:R15"/>
    <mergeCell ref="G17:O17"/>
    <mergeCell ref="P17:R17"/>
    <mergeCell ref="G16:O16"/>
    <mergeCell ref="P16:R16"/>
    <mergeCell ref="A18:F32"/>
    <mergeCell ref="L18:O18"/>
    <mergeCell ref="P18:R18"/>
    <mergeCell ref="G28:K32"/>
    <mergeCell ref="G18:K22"/>
    <mergeCell ref="L22:O22"/>
    <mergeCell ref="L27:O27"/>
    <mergeCell ref="L31:O31"/>
    <mergeCell ref="G23:K27"/>
    <mergeCell ref="P22:R22"/>
    <mergeCell ref="P27:R27"/>
    <mergeCell ref="L19:O19"/>
    <mergeCell ref="P19:R19"/>
    <mergeCell ref="L20:O20"/>
    <mergeCell ref="P20:R20"/>
    <mergeCell ref="L21:O21"/>
    <mergeCell ref="P9:R9"/>
    <mergeCell ref="G10:O10"/>
    <mergeCell ref="P10:R10"/>
    <mergeCell ref="G11:O11"/>
    <mergeCell ref="P11:R11"/>
    <mergeCell ref="G12:O12"/>
    <mergeCell ref="P12:R12"/>
    <mergeCell ref="G14:O14"/>
    <mergeCell ref="P14:R14"/>
    <mergeCell ref="P13:R13"/>
    <mergeCell ref="G55:H55"/>
    <mergeCell ref="I55:K55"/>
    <mergeCell ref="P4:R4"/>
    <mergeCell ref="A6:F6"/>
    <mergeCell ref="G6:O6"/>
    <mergeCell ref="P6:R6"/>
    <mergeCell ref="A7:F11"/>
    <mergeCell ref="G7:O7"/>
    <mergeCell ref="G54:H54"/>
    <mergeCell ref="I54:J54"/>
    <mergeCell ref="P7:R7"/>
    <mergeCell ref="G8:O8"/>
    <mergeCell ref="P8:R8"/>
    <mergeCell ref="G9:O9"/>
    <mergeCell ref="G13:O13"/>
    <mergeCell ref="A12:F14"/>
    <mergeCell ref="S22:U22"/>
    <mergeCell ref="S27:U27"/>
    <mergeCell ref="S31:U31"/>
    <mergeCell ref="P21:R21"/>
    <mergeCell ref="P24:R24"/>
    <mergeCell ref="S30:U3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B7"/>
  <sheetViews>
    <sheetView view="pageBreakPreview" zoomScale="85" zoomScaleNormal="100" zoomScaleSheetLayoutView="85" workbookViewId="0">
      <selection activeCell="N7" sqref="N7"/>
    </sheetView>
  </sheetViews>
  <sheetFormatPr defaultRowHeight="13.5"/>
  <cols>
    <col min="1" max="1" width="9" style="47"/>
    <col min="4" max="4" width="13" customWidth="1"/>
    <col min="5" max="6" width="6.75" customWidth="1"/>
    <col min="7" max="7" width="7.125" bestFit="1" customWidth="1"/>
    <col min="13" max="14" width="13" bestFit="1" customWidth="1"/>
    <col min="17" max="18" width="13" bestFit="1" customWidth="1"/>
    <col min="21" max="22" width="13" bestFit="1" customWidth="1"/>
    <col min="25" max="27" width="6.75" customWidth="1"/>
    <col min="28" max="28" width="9.125" bestFit="1" customWidth="1"/>
  </cols>
  <sheetData>
    <row r="2" spans="1:28" ht="27">
      <c r="A2" s="199" t="s">
        <v>43</v>
      </c>
      <c r="B2" s="200" t="s">
        <v>44</v>
      </c>
      <c r="C2" s="200" t="s">
        <v>45</v>
      </c>
      <c r="D2" s="52" t="s">
        <v>46</v>
      </c>
      <c r="E2" s="11" t="s">
        <v>47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ht="15" customHeight="1">
      <c r="A3" s="141"/>
      <c r="B3" s="200"/>
      <c r="C3" s="200"/>
      <c r="D3" s="196" t="s">
        <v>57</v>
      </c>
      <c r="E3" s="24" t="s">
        <v>48</v>
      </c>
      <c r="F3" s="25"/>
      <c r="G3" s="25"/>
      <c r="H3" s="11" t="s">
        <v>50</v>
      </c>
      <c r="I3" s="12"/>
      <c r="J3" s="12"/>
      <c r="K3" s="13"/>
      <c r="L3" s="11" t="s">
        <v>53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1" t="s">
        <v>101</v>
      </c>
      <c r="Z3" s="12"/>
      <c r="AA3" s="12"/>
      <c r="AB3" s="13"/>
    </row>
    <row r="4" spans="1:28" ht="15" customHeight="1">
      <c r="A4" s="141"/>
      <c r="B4" s="200"/>
      <c r="C4" s="200"/>
      <c r="D4" s="197"/>
      <c r="E4" s="202" t="s">
        <v>49</v>
      </c>
      <c r="F4" s="203"/>
      <c r="G4" s="204"/>
      <c r="H4" s="207" t="s">
        <v>51</v>
      </c>
      <c r="I4" s="207" t="s">
        <v>52</v>
      </c>
      <c r="J4" s="207" t="s">
        <v>26</v>
      </c>
      <c r="K4" s="207" t="s">
        <v>56</v>
      </c>
      <c r="L4" s="11"/>
      <c r="M4" s="12"/>
      <c r="N4" s="12"/>
      <c r="O4" s="12"/>
      <c r="P4" s="12"/>
      <c r="Q4" s="12"/>
      <c r="R4" s="12"/>
      <c r="S4" s="13"/>
      <c r="T4" s="15" t="s">
        <v>55</v>
      </c>
      <c r="U4" s="4"/>
      <c r="V4" s="4"/>
      <c r="W4" s="4"/>
      <c r="X4" s="16"/>
      <c r="Y4" s="49" t="s">
        <v>66</v>
      </c>
      <c r="Z4" s="50"/>
      <c r="AA4" s="50"/>
      <c r="AB4" s="196" t="s">
        <v>99</v>
      </c>
    </row>
    <row r="5" spans="1:28" ht="15" customHeight="1">
      <c r="A5" s="141"/>
      <c r="B5" s="200"/>
      <c r="C5" s="200"/>
      <c r="D5" s="197"/>
      <c r="E5" s="201" t="s">
        <v>58</v>
      </c>
      <c r="F5" s="201" t="s">
        <v>59</v>
      </c>
      <c r="G5" s="196" t="s">
        <v>60</v>
      </c>
      <c r="H5" s="207"/>
      <c r="I5" s="207"/>
      <c r="J5" s="207"/>
      <c r="K5" s="207"/>
      <c r="L5" s="49" t="s">
        <v>102</v>
      </c>
      <c r="M5" s="12"/>
      <c r="N5" s="12"/>
      <c r="O5" s="13"/>
      <c r="P5" s="11" t="s">
        <v>28</v>
      </c>
      <c r="Q5" s="12"/>
      <c r="R5" s="12"/>
      <c r="S5" s="13"/>
      <c r="T5" s="17"/>
      <c r="U5" s="18"/>
      <c r="V5" s="18"/>
      <c r="W5" s="18"/>
      <c r="X5" s="19"/>
      <c r="Y5" s="201" t="s">
        <v>58</v>
      </c>
      <c r="Z5" s="201" t="s">
        <v>59</v>
      </c>
      <c r="AA5" s="205" t="s">
        <v>106</v>
      </c>
      <c r="AB5" s="208"/>
    </row>
    <row r="6" spans="1:28" ht="30" customHeight="1">
      <c r="A6" s="141"/>
      <c r="B6" s="200"/>
      <c r="C6" s="200"/>
      <c r="D6" s="198"/>
      <c r="E6" s="198"/>
      <c r="F6" s="198"/>
      <c r="G6" s="198"/>
      <c r="H6" s="207"/>
      <c r="I6" s="207"/>
      <c r="J6" s="207"/>
      <c r="K6" s="207"/>
      <c r="L6" s="23" t="s">
        <v>54</v>
      </c>
      <c r="M6" s="23" t="s">
        <v>29</v>
      </c>
      <c r="N6" s="23" t="s">
        <v>31</v>
      </c>
      <c r="O6" s="23" t="s">
        <v>32</v>
      </c>
      <c r="P6" s="23" t="s">
        <v>54</v>
      </c>
      <c r="Q6" s="23" t="s">
        <v>29</v>
      </c>
      <c r="R6" s="23" t="s">
        <v>31</v>
      </c>
      <c r="S6" s="23" t="s">
        <v>32</v>
      </c>
      <c r="T6" s="23" t="s">
        <v>54</v>
      </c>
      <c r="U6" s="23" t="s">
        <v>29</v>
      </c>
      <c r="V6" s="23" t="s">
        <v>31</v>
      </c>
      <c r="W6" s="23" t="s">
        <v>32</v>
      </c>
      <c r="X6" s="51" t="s">
        <v>104</v>
      </c>
      <c r="Y6" s="198"/>
      <c r="Z6" s="198"/>
      <c r="AA6" s="206"/>
      <c r="AB6" s="209"/>
    </row>
    <row r="7" spans="1:28">
      <c r="A7" s="46" t="str">
        <f>IF(個票!T3="","",個票!T3)</f>
        <v/>
      </c>
      <c r="B7" s="14" t="str">
        <f>IF(個票!D8="","",個票!D8)</f>
        <v/>
      </c>
      <c r="C7" s="14" t="str">
        <f>IF(個票!K8="","",個票!K8)</f>
        <v/>
      </c>
      <c r="D7" s="14" t="str">
        <f>IF(個票!G12="","",個票!G12)</f>
        <v/>
      </c>
      <c r="E7" s="26" t="str">
        <f>IF(個票!Y24=TRUE,1,"")</f>
        <v/>
      </c>
      <c r="F7" s="26" t="str">
        <f>IF(個票!Y25=TRUE,1,"")</f>
        <v/>
      </c>
      <c r="G7" s="27">
        <f>IF(OR(AND(E7=1,F7=1),AND(E7="",F7="")),1,"")</f>
        <v>1</v>
      </c>
      <c r="H7" s="14" t="str">
        <f>IF(個票!J28="","",個票!J28)</f>
        <v/>
      </c>
      <c r="I7" s="14" t="str">
        <f>IF(個票!J29="","",個票!J29)</f>
        <v/>
      </c>
      <c r="J7" s="14">
        <f>IF(個票!J30="","",個票!J30)</f>
        <v>0</v>
      </c>
      <c r="K7" s="20">
        <f>IF(個票!J31="","",個票!J31)</f>
        <v>1</v>
      </c>
      <c r="L7" s="48">
        <f>個票!G35</f>
        <v>0</v>
      </c>
      <c r="M7" s="48" t="str">
        <f>個票!G36</f>
        <v>―</v>
      </c>
      <c r="N7" s="48">
        <f>個票!G37</f>
        <v>0</v>
      </c>
      <c r="O7" s="48">
        <f>個票!G38</f>
        <v>0</v>
      </c>
      <c r="P7" s="21">
        <f>個票!L35</f>
        <v>1</v>
      </c>
      <c r="Q7" s="21" t="str">
        <f>個票!L36</f>
        <v>―</v>
      </c>
      <c r="R7" s="21">
        <f>個票!L37</f>
        <v>1</v>
      </c>
      <c r="S7" s="21" t="str">
        <f>個票!L38</f>
        <v>―</v>
      </c>
      <c r="T7" s="22">
        <f>個票!Q35</f>
        <v>0</v>
      </c>
      <c r="U7" s="22">
        <f>個票!Q36</f>
        <v>0</v>
      </c>
      <c r="V7" s="22">
        <f>個票!Q37</f>
        <v>0</v>
      </c>
      <c r="W7" s="22">
        <f>個票!Q38</f>
        <v>0</v>
      </c>
      <c r="X7" s="22">
        <f>個票!Q40</f>
        <v>0</v>
      </c>
      <c r="Y7" s="26" t="str">
        <f>IF(個票!Y45=TRUE,1,"")</f>
        <v/>
      </c>
      <c r="Z7" s="26" t="str">
        <f>IF(個票!Y46=TRUE,1,"")</f>
        <v/>
      </c>
      <c r="AA7" s="27">
        <f>IF(OR(AND(Y7=1,Z7=1),AND(Y7="",Z7="")),1,"")</f>
        <v>1</v>
      </c>
      <c r="AB7" s="14">
        <f>個票!Q45</f>
        <v>0</v>
      </c>
    </row>
  </sheetData>
  <mergeCells count="16">
    <mergeCell ref="AA5:AA6"/>
    <mergeCell ref="H4:H6"/>
    <mergeCell ref="AB4:AB6"/>
    <mergeCell ref="I4:I6"/>
    <mergeCell ref="J4:J6"/>
    <mergeCell ref="K4:K6"/>
    <mergeCell ref="Y5:Y6"/>
    <mergeCell ref="D3:D6"/>
    <mergeCell ref="A2:A6"/>
    <mergeCell ref="B2:B6"/>
    <mergeCell ref="C2:C6"/>
    <mergeCell ref="Z5:Z6"/>
    <mergeCell ref="E5:E6"/>
    <mergeCell ref="F5:F6"/>
    <mergeCell ref="G5:G6"/>
    <mergeCell ref="E4:G4"/>
  </mergeCells>
  <phoneticPr fontId="2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個票</vt:lpstr>
      <vt:lpstr>個票 (2)</vt:lpstr>
      <vt:lpstr>個票 (3)</vt:lpstr>
      <vt:lpstr>アンケート</vt:lpstr>
      <vt:lpstr>data</vt:lpstr>
      <vt:lpstr>アンケート!Print_Area</vt:lpstr>
      <vt:lpstr>個票!Print_Area</vt:lpstr>
      <vt:lpstr>'個票 (2)'!Print_Area</vt:lpstr>
      <vt:lpstr>'個票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amano</cp:lastModifiedBy>
  <cp:lastPrinted>2015-04-27T07:19:20Z</cp:lastPrinted>
  <dcterms:created xsi:type="dcterms:W3CDTF">2015-04-21T04:23:36Z</dcterms:created>
  <dcterms:modified xsi:type="dcterms:W3CDTF">2016-05-10T08:44:09Z</dcterms:modified>
</cp:coreProperties>
</file>